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man\Desktop\ROZPOČET 2016\"/>
    </mc:Choice>
  </mc:AlternateContent>
  <bookViews>
    <workbookView xWindow="0" yWindow="0" windowWidth="23040" windowHeight="9408"/>
  </bookViews>
  <sheets>
    <sheet name="Ceník 2016" sheetId="3" r:id="rId1"/>
    <sheet name="ceník 2015 SOH Roz. - sleva" sheetId="2" r:id="rId2"/>
    <sheet name="ceník 2011" sheetId="1" r:id="rId3"/>
  </sheets>
  <calcPr calcId="152511"/>
</workbook>
</file>

<file path=xl/calcChain.xml><?xml version="1.0" encoding="utf-8"?>
<calcChain xmlns="http://schemas.openxmlformats.org/spreadsheetml/2006/main">
  <c r="L77" i="3" l="1"/>
  <c r="L140" i="3"/>
  <c r="J140" i="3"/>
  <c r="L211" i="3"/>
  <c r="J211" i="3"/>
  <c r="L205" i="3"/>
  <c r="J205" i="3"/>
  <c r="L204" i="3"/>
  <c r="J204" i="3"/>
  <c r="L153" i="3"/>
  <c r="J153" i="3"/>
  <c r="L114" i="3"/>
  <c r="J114" i="3"/>
  <c r="I114" i="3"/>
  <c r="L69" i="3"/>
  <c r="J69" i="3"/>
  <c r="L55" i="3"/>
  <c r="J55" i="3"/>
  <c r="L50" i="3"/>
  <c r="J50" i="3"/>
  <c r="L47" i="3"/>
  <c r="J47" i="3"/>
  <c r="J52" i="3" l="1"/>
  <c r="L52" i="3"/>
  <c r="J42" i="3"/>
  <c r="L42" i="3"/>
  <c r="J16" i="3"/>
  <c r="L16" i="3"/>
  <c r="L238" i="3"/>
  <c r="J238" i="3"/>
  <c r="L237" i="3"/>
  <c r="J237" i="3"/>
  <c r="L234" i="3"/>
  <c r="J234" i="3"/>
  <c r="L233" i="3"/>
  <c r="J233" i="3"/>
  <c r="L232" i="3"/>
  <c r="J232" i="3"/>
  <c r="L231" i="3"/>
  <c r="J231" i="3"/>
  <c r="L230" i="3"/>
  <c r="J230" i="3"/>
  <c r="L229" i="3"/>
  <c r="J229" i="3"/>
  <c r="L228" i="3"/>
  <c r="J228" i="3"/>
  <c r="L210" i="3"/>
  <c r="J210" i="3"/>
  <c r="L209" i="3"/>
  <c r="J209" i="3"/>
  <c r="L208" i="3"/>
  <c r="J208" i="3"/>
  <c r="L207" i="3"/>
  <c r="J207" i="3"/>
  <c r="L206" i="3"/>
  <c r="J206" i="3"/>
  <c r="L203" i="3"/>
  <c r="J203" i="3"/>
  <c r="L202" i="3"/>
  <c r="J202" i="3"/>
  <c r="I202" i="3"/>
  <c r="L201" i="3"/>
  <c r="J201" i="3"/>
  <c r="J200" i="3"/>
  <c r="I200" i="3"/>
  <c r="L199" i="3"/>
  <c r="J199" i="3"/>
  <c r="I199" i="3"/>
  <c r="L198" i="3"/>
  <c r="J198" i="3"/>
  <c r="I198" i="3"/>
  <c r="L197" i="3"/>
  <c r="J197" i="3"/>
  <c r="I197" i="3"/>
  <c r="L196" i="3"/>
  <c r="J196" i="3"/>
  <c r="I196" i="3"/>
  <c r="L195" i="3"/>
  <c r="J195" i="3"/>
  <c r="I195" i="3"/>
  <c r="L194" i="3"/>
  <c r="J194" i="3"/>
  <c r="I194" i="3"/>
  <c r="L193" i="3"/>
  <c r="J193" i="3"/>
  <c r="I193" i="3"/>
  <c r="L192" i="3"/>
  <c r="J192" i="3"/>
  <c r="I192" i="3"/>
  <c r="L191" i="3"/>
  <c r="J191" i="3"/>
  <c r="I191" i="3"/>
  <c r="L190" i="3"/>
  <c r="L189" i="3"/>
  <c r="J189" i="3"/>
  <c r="I189" i="3"/>
  <c r="L188" i="3"/>
  <c r="J188" i="3"/>
  <c r="I188" i="3"/>
  <c r="L187" i="3"/>
  <c r="J187" i="3"/>
  <c r="I187" i="3"/>
  <c r="I186" i="3"/>
  <c r="I185" i="3"/>
  <c r="L184" i="3"/>
  <c r="J184" i="3"/>
  <c r="I184" i="3"/>
  <c r="L183" i="3"/>
  <c r="J183" i="3"/>
  <c r="I183" i="3"/>
  <c r="L182" i="3"/>
  <c r="J182" i="3"/>
  <c r="I182" i="3"/>
  <c r="L181" i="3"/>
  <c r="J181" i="3"/>
  <c r="I181" i="3"/>
  <c r="L180" i="3"/>
  <c r="J180" i="3"/>
  <c r="I180" i="3"/>
  <c r="L179" i="3"/>
  <c r="J179" i="3"/>
  <c r="I179" i="3"/>
  <c r="L178" i="3"/>
  <c r="J178" i="3"/>
  <c r="I178" i="3"/>
  <c r="L177" i="3"/>
  <c r="J177" i="3"/>
  <c r="L176" i="3"/>
  <c r="J176" i="3"/>
  <c r="I176" i="3"/>
  <c r="L175" i="3"/>
  <c r="J175" i="3"/>
  <c r="L174" i="3"/>
  <c r="J174" i="3"/>
  <c r="I174" i="3"/>
  <c r="L173" i="3"/>
  <c r="J173" i="3"/>
  <c r="I173" i="3"/>
  <c r="L172" i="3"/>
  <c r="J172" i="3"/>
  <c r="L171" i="3"/>
  <c r="J171" i="3"/>
  <c r="L170" i="3"/>
  <c r="J170" i="3"/>
  <c r="L167" i="3"/>
  <c r="J167" i="3"/>
  <c r="J166" i="3"/>
  <c r="L166" i="3" s="1"/>
  <c r="L165" i="3"/>
  <c r="J165" i="3"/>
  <c r="L164" i="3"/>
  <c r="J164" i="3"/>
  <c r="I164" i="3"/>
  <c r="L163" i="3"/>
  <c r="J163" i="3"/>
  <c r="I163" i="3"/>
  <c r="L162" i="3"/>
  <c r="K162" i="3"/>
  <c r="J162" i="3"/>
  <c r="I162" i="3"/>
  <c r="L161" i="3"/>
  <c r="J161" i="3"/>
  <c r="I161" i="3"/>
  <c r="L160" i="3"/>
  <c r="J160" i="3"/>
  <c r="I160" i="3"/>
  <c r="L159" i="3"/>
  <c r="K159" i="3"/>
  <c r="J159" i="3"/>
  <c r="I159" i="3"/>
  <c r="L158" i="3"/>
  <c r="J158" i="3"/>
  <c r="L157" i="3"/>
  <c r="J157" i="3"/>
  <c r="I157" i="3"/>
  <c r="L156" i="3"/>
  <c r="K156" i="3"/>
  <c r="J156" i="3"/>
  <c r="I156" i="3"/>
  <c r="L155" i="3"/>
  <c r="J155" i="3"/>
  <c r="L154" i="3"/>
  <c r="J154" i="3"/>
  <c r="L152" i="3"/>
  <c r="J152" i="3"/>
  <c r="L151" i="3"/>
  <c r="J151" i="3"/>
  <c r="I151" i="3"/>
  <c r="L150" i="3"/>
  <c r="J150" i="3"/>
  <c r="I150" i="3"/>
  <c r="L149" i="3"/>
  <c r="J149" i="3"/>
  <c r="I149" i="3"/>
  <c r="L148" i="3"/>
  <c r="J148" i="3"/>
  <c r="J147" i="3"/>
  <c r="I147" i="3"/>
  <c r="J146" i="3"/>
  <c r="I146" i="3"/>
  <c r="J145" i="3"/>
  <c r="I145" i="3"/>
  <c r="J144" i="3"/>
  <c r="I144" i="3"/>
  <c r="J143" i="3"/>
  <c r="I143" i="3"/>
  <c r="J142" i="3"/>
  <c r="I142" i="3"/>
  <c r="J141" i="3"/>
  <c r="I141" i="3"/>
  <c r="L139" i="3"/>
  <c r="J139" i="3"/>
  <c r="J138" i="3"/>
  <c r="L138" i="3" s="1"/>
  <c r="L137" i="3"/>
  <c r="J137" i="3"/>
  <c r="L136" i="3"/>
  <c r="J136" i="3"/>
  <c r="I136" i="3"/>
  <c r="L135" i="3"/>
  <c r="J135" i="3"/>
  <c r="L134" i="3"/>
  <c r="J134" i="3"/>
  <c r="I134" i="3"/>
  <c r="L133" i="3"/>
  <c r="J133" i="3"/>
  <c r="I133" i="3"/>
  <c r="L132" i="3"/>
  <c r="J132" i="3"/>
  <c r="I132" i="3"/>
  <c r="L131" i="3"/>
  <c r="K131" i="3"/>
  <c r="J131" i="3"/>
  <c r="I131" i="3"/>
  <c r="L130" i="3"/>
  <c r="J130" i="3"/>
  <c r="L129" i="3"/>
  <c r="K129" i="3"/>
  <c r="J129" i="3"/>
  <c r="I129" i="3"/>
  <c r="L128" i="3"/>
  <c r="K128" i="3"/>
  <c r="J128" i="3"/>
  <c r="I128" i="3"/>
  <c r="L127" i="3"/>
  <c r="K127" i="3"/>
  <c r="J127" i="3"/>
  <c r="I127" i="3"/>
  <c r="L126" i="3"/>
  <c r="J126" i="3"/>
  <c r="I126" i="3"/>
  <c r="L125" i="3"/>
  <c r="J125" i="3"/>
  <c r="J124" i="3"/>
  <c r="I124" i="3"/>
  <c r="J123" i="3"/>
  <c r="I123" i="3"/>
  <c r="J122" i="3"/>
  <c r="I122" i="3"/>
  <c r="J121" i="3"/>
  <c r="I121" i="3"/>
  <c r="J120" i="3"/>
  <c r="I120" i="3"/>
  <c r="L119" i="3"/>
  <c r="J119" i="3"/>
  <c r="I119" i="3"/>
  <c r="L118" i="3"/>
  <c r="J118" i="3"/>
  <c r="I118" i="3"/>
  <c r="L117" i="3"/>
  <c r="J117" i="3"/>
  <c r="I117" i="3"/>
  <c r="L116" i="3"/>
  <c r="J116" i="3"/>
  <c r="I116" i="3"/>
  <c r="L115" i="3"/>
  <c r="J115" i="3"/>
  <c r="I115" i="3"/>
  <c r="L113" i="3"/>
  <c r="J113" i="3"/>
  <c r="I113" i="3"/>
  <c r="L112" i="3"/>
  <c r="J112" i="3"/>
  <c r="I112" i="3"/>
  <c r="L111" i="3"/>
  <c r="J111" i="3"/>
  <c r="I111" i="3"/>
  <c r="L110" i="3"/>
  <c r="J110" i="3"/>
  <c r="L109" i="3"/>
  <c r="J109" i="3"/>
  <c r="I109" i="3"/>
  <c r="J108" i="3"/>
  <c r="I108" i="3"/>
  <c r="J107" i="3"/>
  <c r="I107" i="3"/>
  <c r="L106" i="3"/>
  <c r="J106" i="3"/>
  <c r="I106" i="3"/>
  <c r="L105" i="3"/>
  <c r="J105" i="3"/>
  <c r="I105" i="3"/>
  <c r="L104" i="3"/>
  <c r="J104" i="3"/>
  <c r="I104" i="3"/>
  <c r="L103" i="3"/>
  <c r="J103" i="3"/>
  <c r="I103" i="3"/>
  <c r="L102" i="3"/>
  <c r="J102" i="3"/>
  <c r="I102" i="3"/>
  <c r="L101" i="3"/>
  <c r="J101" i="3"/>
  <c r="I101" i="3"/>
  <c r="L100" i="3"/>
  <c r="J100" i="3"/>
  <c r="I100" i="3"/>
  <c r="L99" i="3"/>
  <c r="J99" i="3"/>
  <c r="I99" i="3"/>
  <c r="L98" i="3"/>
  <c r="L97" i="3"/>
  <c r="J97" i="3"/>
  <c r="I97" i="3"/>
  <c r="L96" i="3"/>
  <c r="J96" i="3"/>
  <c r="I96" i="3"/>
  <c r="L95" i="3"/>
  <c r="J95" i="3"/>
  <c r="I95" i="3"/>
  <c r="L94" i="3"/>
  <c r="J94" i="3"/>
  <c r="I94" i="3"/>
  <c r="L93" i="3"/>
  <c r="J93" i="3"/>
  <c r="I93" i="3"/>
  <c r="L92" i="3"/>
  <c r="J92" i="3"/>
  <c r="L91" i="3"/>
  <c r="J91" i="3"/>
  <c r="I91" i="3"/>
  <c r="L90" i="3"/>
  <c r="J90" i="3"/>
  <c r="I90" i="3"/>
  <c r="L89" i="3"/>
  <c r="J89" i="3"/>
  <c r="I89" i="3"/>
  <c r="J88" i="3"/>
  <c r="I88" i="3"/>
  <c r="J87" i="3"/>
  <c r="I87" i="3"/>
  <c r="L86" i="3"/>
  <c r="J86" i="3"/>
  <c r="I86" i="3"/>
  <c r="L85" i="3"/>
  <c r="J85" i="3"/>
  <c r="I85" i="3"/>
  <c r="L84" i="3"/>
  <c r="J84" i="3"/>
  <c r="I84" i="3"/>
  <c r="L83" i="3"/>
  <c r="J83" i="3"/>
  <c r="I83" i="3"/>
  <c r="L82" i="3"/>
  <c r="J82" i="3"/>
  <c r="I82" i="3"/>
  <c r="L81" i="3"/>
  <c r="J81" i="3"/>
  <c r="I81" i="3"/>
  <c r="L80" i="3"/>
  <c r="J80" i="3"/>
  <c r="I80" i="3"/>
  <c r="L79" i="3"/>
  <c r="J79" i="3"/>
  <c r="I79" i="3"/>
  <c r="L78" i="3"/>
  <c r="J78" i="3"/>
  <c r="I78" i="3"/>
  <c r="J77" i="3"/>
  <c r="I77" i="3"/>
  <c r="L76" i="3"/>
  <c r="J76" i="3"/>
  <c r="I76" i="3"/>
  <c r="L75" i="3"/>
  <c r="J75" i="3"/>
  <c r="I75" i="3"/>
  <c r="L74" i="3"/>
  <c r="J74" i="3"/>
  <c r="I74" i="3"/>
  <c r="J73" i="3"/>
  <c r="I73" i="3"/>
  <c r="J72" i="3"/>
  <c r="I72" i="3"/>
  <c r="J71" i="3"/>
  <c r="I71" i="3"/>
  <c r="L70" i="3"/>
  <c r="J70" i="3"/>
  <c r="I70" i="3"/>
  <c r="L68" i="3"/>
  <c r="J68" i="3"/>
  <c r="L67" i="3"/>
  <c r="J67" i="3"/>
  <c r="L66" i="3"/>
  <c r="J66" i="3"/>
  <c r="L65" i="3"/>
  <c r="J65" i="3"/>
  <c r="I65" i="3"/>
  <c r="L64" i="3"/>
  <c r="J64" i="3"/>
  <c r="I64" i="3"/>
  <c r="L63" i="3"/>
  <c r="J63" i="3"/>
  <c r="I63" i="3"/>
  <c r="L62" i="3"/>
  <c r="J62" i="3"/>
  <c r="I62" i="3"/>
  <c r="L61" i="3"/>
  <c r="J61" i="3"/>
  <c r="I61" i="3"/>
  <c r="L60" i="3"/>
  <c r="J60" i="3"/>
  <c r="I60" i="3"/>
  <c r="L59" i="3"/>
  <c r="K59" i="3"/>
  <c r="J59" i="3"/>
  <c r="I59" i="3"/>
  <c r="L58" i="3"/>
  <c r="J58" i="3"/>
  <c r="L57" i="3"/>
  <c r="J57" i="3"/>
  <c r="L56" i="3"/>
  <c r="J56" i="3"/>
  <c r="L54" i="3"/>
  <c r="J54" i="3"/>
  <c r="L53" i="3"/>
  <c r="L51" i="3"/>
  <c r="J51" i="3"/>
  <c r="L49" i="3"/>
  <c r="J49" i="3"/>
  <c r="L48" i="3"/>
  <c r="J48" i="3"/>
  <c r="L46" i="3"/>
  <c r="J46" i="3"/>
  <c r="L45" i="3"/>
  <c r="J45" i="3"/>
  <c r="L44" i="3"/>
  <c r="J44" i="3"/>
  <c r="L43" i="3"/>
  <c r="J43" i="3"/>
  <c r="L41" i="3"/>
  <c r="J41" i="3"/>
  <c r="L40" i="3"/>
  <c r="J40" i="3"/>
  <c r="L39" i="3"/>
  <c r="L38" i="3"/>
  <c r="J38" i="3"/>
  <c r="I38" i="3"/>
  <c r="L37" i="3"/>
  <c r="J37" i="3"/>
  <c r="L36" i="3"/>
  <c r="J36" i="3"/>
  <c r="I36" i="3"/>
  <c r="L35" i="3"/>
  <c r="J35" i="3"/>
  <c r="L34" i="3"/>
  <c r="J34" i="3"/>
  <c r="I34" i="3"/>
  <c r="L33" i="3"/>
  <c r="J33" i="3"/>
  <c r="L32" i="3"/>
  <c r="J32" i="3"/>
  <c r="L31" i="3"/>
  <c r="J31" i="3"/>
  <c r="L30" i="3"/>
  <c r="J30" i="3"/>
  <c r="L29" i="3"/>
  <c r="J29" i="3"/>
  <c r="L28" i="3"/>
  <c r="J28" i="3"/>
  <c r="L27" i="3"/>
  <c r="L26" i="3"/>
  <c r="J26" i="3"/>
  <c r="L25" i="3"/>
  <c r="J25" i="3"/>
  <c r="L24" i="3"/>
  <c r="L23" i="3"/>
  <c r="J23" i="3"/>
  <c r="L22" i="3"/>
  <c r="J22" i="3"/>
  <c r="L20" i="3"/>
  <c r="J20" i="3"/>
  <c r="L19" i="3"/>
  <c r="L18" i="3"/>
  <c r="J18" i="3"/>
  <c r="L17" i="3"/>
  <c r="J17" i="3"/>
  <c r="L15" i="3"/>
  <c r="J15" i="3"/>
  <c r="L14" i="3"/>
  <c r="J14" i="3"/>
  <c r="L13" i="3"/>
  <c r="J13" i="3"/>
  <c r="L12" i="3"/>
  <c r="J12" i="3"/>
  <c r="L11" i="3"/>
  <c r="J11" i="3"/>
  <c r="L10" i="3"/>
  <c r="J10" i="3"/>
  <c r="L9" i="3"/>
  <c r="L8" i="3"/>
  <c r="J201" i="2" l="1"/>
  <c r="L201" i="2"/>
  <c r="J185" i="2"/>
  <c r="L185" i="2" s="1"/>
  <c r="J177" i="2"/>
  <c r="L177" i="2"/>
  <c r="J154" i="2"/>
  <c r="L154" i="2" s="1"/>
  <c r="J36" i="2"/>
  <c r="L36" i="2"/>
  <c r="L18" i="2"/>
  <c r="L103" i="2" l="1"/>
  <c r="L56" i="2" l="1"/>
  <c r="L255" i="2" l="1"/>
  <c r="L256" i="2"/>
  <c r="L257" i="2"/>
  <c r="L258" i="2"/>
  <c r="L259" i="2"/>
  <c r="L260" i="2"/>
  <c r="L261" i="2"/>
  <c r="J255" i="2"/>
  <c r="J256" i="2"/>
  <c r="J257" i="2"/>
  <c r="J258" i="2"/>
  <c r="J259" i="2"/>
  <c r="J260" i="2"/>
  <c r="J261" i="2"/>
  <c r="J264" i="2" l="1"/>
  <c r="L264" i="2"/>
  <c r="J265" i="2"/>
  <c r="L265" i="2"/>
  <c r="L233" i="2"/>
  <c r="L234" i="2"/>
  <c r="L235" i="2"/>
  <c r="L236" i="2"/>
  <c r="L237" i="2"/>
  <c r="L232" i="2"/>
  <c r="L231" i="2"/>
  <c r="L230" i="2"/>
  <c r="L225" i="2"/>
  <c r="L226" i="2"/>
  <c r="L227" i="2"/>
  <c r="L228" i="2"/>
  <c r="L224" i="2"/>
  <c r="L204" i="2"/>
  <c r="L205" i="2"/>
  <c r="L206" i="2"/>
  <c r="L207" i="2"/>
  <c r="L208" i="2"/>
  <c r="L211" i="2"/>
  <c r="L212" i="2"/>
  <c r="L213" i="2"/>
  <c r="L214" i="2"/>
  <c r="L215" i="2"/>
  <c r="L216" i="2"/>
  <c r="L217" i="2"/>
  <c r="L218" i="2"/>
  <c r="L203" i="2"/>
  <c r="L202" i="2"/>
  <c r="L198" i="2"/>
  <c r="L199" i="2"/>
  <c r="L200" i="2"/>
  <c r="L197" i="2"/>
  <c r="L195" i="2"/>
  <c r="L196" i="2"/>
  <c r="L194" i="2"/>
  <c r="L186" i="2"/>
  <c r="L184" i="2"/>
  <c r="L183" i="2"/>
  <c r="L182" i="2"/>
  <c r="L180" i="2"/>
  <c r="L179" i="2"/>
  <c r="L181" i="2"/>
  <c r="K181" i="2"/>
  <c r="L178" i="2"/>
  <c r="K178" i="2"/>
  <c r="L176" i="2"/>
  <c r="K175" i="2"/>
  <c r="L175" i="2"/>
  <c r="L173" i="2"/>
  <c r="L174" i="2"/>
  <c r="L172" i="2"/>
  <c r="L169" i="2"/>
  <c r="L170" i="2"/>
  <c r="L171" i="2"/>
  <c r="L168" i="2"/>
  <c r="L155" i="2"/>
  <c r="L153" i="2"/>
  <c r="L152" i="2"/>
  <c r="L149" i="2"/>
  <c r="L150" i="2"/>
  <c r="L148" i="2"/>
  <c r="L151" i="2"/>
  <c r="L147" i="2"/>
  <c r="K147" i="2"/>
  <c r="L146" i="2"/>
  <c r="L141" i="2"/>
  <c r="L142" i="2"/>
  <c r="L143" i="2"/>
  <c r="L144" i="2"/>
  <c r="L145" i="2"/>
  <c r="L140" i="2"/>
  <c r="K141" i="2"/>
  <c r="K142" i="2"/>
  <c r="K143" i="2"/>
  <c r="K144" i="2"/>
  <c r="K145" i="2"/>
  <c r="K140" i="2"/>
  <c r="L139" i="2"/>
  <c r="L138" i="2"/>
  <c r="L132" i="2"/>
  <c r="L131" i="2"/>
  <c r="L121" i="2"/>
  <c r="L122" i="2"/>
  <c r="L123" i="2"/>
  <c r="L124" i="2"/>
  <c r="L125" i="2"/>
  <c r="L120" i="2"/>
  <c r="L118" i="2"/>
  <c r="L119" i="2"/>
  <c r="L109" i="2"/>
  <c r="L110" i="2"/>
  <c r="L111" i="2"/>
  <c r="L112" i="2"/>
  <c r="L113" i="2"/>
  <c r="L114" i="2"/>
  <c r="L115" i="2"/>
  <c r="L108" i="2"/>
  <c r="L102" i="2"/>
  <c r="L101" i="2"/>
  <c r="L99" i="2"/>
  <c r="L100" i="2"/>
  <c r="L98" i="2"/>
  <c r="L97" i="2"/>
  <c r="L95" i="2"/>
  <c r="L96" i="2"/>
  <c r="L94" i="2"/>
  <c r="L84" i="2"/>
  <c r="L85" i="2"/>
  <c r="L86" i="2"/>
  <c r="L87" i="2"/>
  <c r="L88" i="2"/>
  <c r="L89" i="2"/>
  <c r="L90" i="2"/>
  <c r="L91" i="2"/>
  <c r="L83" i="2"/>
  <c r="L57" i="2"/>
  <c r="L58" i="2"/>
  <c r="L59" i="2"/>
  <c r="L60" i="2"/>
  <c r="L61" i="2"/>
  <c r="L62" i="2"/>
  <c r="L63" i="2"/>
  <c r="L64" i="2"/>
  <c r="L65" i="2"/>
  <c r="L66" i="2"/>
  <c r="L67" i="2"/>
  <c r="L68" i="2"/>
  <c r="L69" i="2"/>
  <c r="L70" i="2"/>
  <c r="L71" i="2"/>
  <c r="L75" i="2"/>
  <c r="L76" i="2"/>
  <c r="L77" i="2"/>
  <c r="L55" i="2"/>
  <c r="K61" i="2"/>
  <c r="L31" i="2"/>
  <c r="L32" i="2"/>
  <c r="L33" i="2"/>
  <c r="L34" i="2"/>
  <c r="L35" i="2"/>
  <c r="L37" i="2"/>
  <c r="L38" i="2"/>
  <c r="L39" i="2"/>
  <c r="L40" i="2"/>
  <c r="L41" i="2"/>
  <c r="L42" i="2"/>
  <c r="L43" i="2"/>
  <c r="L44" i="2"/>
  <c r="L45" i="2"/>
  <c r="L46" i="2"/>
  <c r="L47" i="2"/>
  <c r="L48" i="2"/>
  <c r="L49" i="2"/>
  <c r="L50" i="2"/>
  <c r="L30" i="2"/>
  <c r="L21" i="2"/>
  <c r="L22" i="2"/>
  <c r="L23" i="2"/>
  <c r="L24" i="2"/>
  <c r="L25" i="2"/>
  <c r="L19" i="2"/>
  <c r="L17" i="2"/>
  <c r="L11" i="2"/>
  <c r="L12" i="2"/>
  <c r="L13" i="2"/>
  <c r="L14" i="2"/>
  <c r="L15" i="2"/>
  <c r="L16" i="2"/>
  <c r="L10" i="2"/>
  <c r="L9" i="2"/>
  <c r="L8" i="2"/>
  <c r="J226" i="2" l="1"/>
  <c r="I226" i="2"/>
  <c r="J225" i="2"/>
  <c r="I225" i="2"/>
  <c r="J224" i="2"/>
  <c r="I224" i="2"/>
  <c r="J195" i="2"/>
  <c r="J194" i="2"/>
  <c r="J165" i="2"/>
  <c r="I165" i="2"/>
  <c r="J164" i="2"/>
  <c r="I164" i="2"/>
  <c r="J163" i="2"/>
  <c r="I163" i="2"/>
  <c r="J134" i="2"/>
  <c r="I134" i="2"/>
  <c r="J133" i="2"/>
  <c r="I133" i="2"/>
  <c r="J132" i="2"/>
  <c r="I132" i="2"/>
  <c r="J131" i="2"/>
  <c r="I131" i="2"/>
  <c r="J68" i="2"/>
  <c r="J57" i="2"/>
  <c r="J55" i="2"/>
  <c r="J60" i="2"/>
  <c r="J61" i="2"/>
  <c r="I61" i="2"/>
  <c r="J46" i="2"/>
  <c r="J47" i="2"/>
  <c r="J45" i="2"/>
  <c r="J40" i="2"/>
  <c r="J38" i="2"/>
  <c r="J35" i="2"/>
  <c r="J25" i="2"/>
  <c r="J24" i="2"/>
  <c r="J17" i="2"/>
  <c r="J108" i="2" l="1"/>
  <c r="I108" i="2"/>
  <c r="J172" i="2" l="1"/>
  <c r="I175" i="2"/>
  <c r="J237" i="2"/>
  <c r="J236" i="2"/>
  <c r="J235" i="2"/>
  <c r="J234" i="2"/>
  <c r="J233" i="2"/>
  <c r="J232" i="2"/>
  <c r="J231" i="2"/>
  <c r="I231" i="2"/>
  <c r="J230" i="2"/>
  <c r="J229" i="2"/>
  <c r="I229" i="2"/>
  <c r="J228" i="2"/>
  <c r="I228" i="2"/>
  <c r="J227" i="2"/>
  <c r="I227" i="2"/>
  <c r="J218" i="2"/>
  <c r="I218" i="2"/>
  <c r="J217" i="2"/>
  <c r="I217" i="2"/>
  <c r="J216" i="2"/>
  <c r="I216" i="2"/>
  <c r="J215" i="2"/>
  <c r="I215" i="2"/>
  <c r="J213" i="2"/>
  <c r="I213" i="2"/>
  <c r="J212" i="2"/>
  <c r="I212" i="2"/>
  <c r="J211" i="2"/>
  <c r="I211" i="2"/>
  <c r="I210" i="2"/>
  <c r="I209" i="2"/>
  <c r="J208" i="2"/>
  <c r="I208" i="2"/>
  <c r="J207" i="2"/>
  <c r="I207" i="2"/>
  <c r="J206" i="2"/>
  <c r="I206" i="2"/>
  <c r="J205" i="2"/>
  <c r="I205" i="2"/>
  <c r="J204" i="2"/>
  <c r="I204" i="2"/>
  <c r="J203" i="2"/>
  <c r="I203" i="2"/>
  <c r="J202" i="2"/>
  <c r="I202" i="2"/>
  <c r="J200" i="2"/>
  <c r="I200" i="2"/>
  <c r="J199" i="2"/>
  <c r="J198" i="2"/>
  <c r="I198" i="2"/>
  <c r="J197" i="2"/>
  <c r="I197" i="2"/>
  <c r="J196" i="2"/>
  <c r="J186" i="2"/>
  <c r="J184" i="2"/>
  <c r="J183" i="2"/>
  <c r="I183" i="2"/>
  <c r="J182" i="2"/>
  <c r="I182" i="2"/>
  <c r="J181" i="2"/>
  <c r="I181" i="2"/>
  <c r="J180" i="2"/>
  <c r="I180" i="2"/>
  <c r="J179" i="2"/>
  <c r="I179" i="2"/>
  <c r="J178" i="2"/>
  <c r="I178" i="2"/>
  <c r="J176" i="2"/>
  <c r="I176" i="2"/>
  <c r="J175" i="2"/>
  <c r="J174" i="2"/>
  <c r="J173" i="2"/>
  <c r="J171" i="2"/>
  <c r="I171" i="2"/>
  <c r="J170" i="2"/>
  <c r="I170" i="2"/>
  <c r="J169" i="2"/>
  <c r="I169" i="2"/>
  <c r="J168" i="2"/>
  <c r="J167" i="2"/>
  <c r="I167" i="2"/>
  <c r="J166" i="2"/>
  <c r="I166" i="2"/>
  <c r="J157" i="2"/>
  <c r="I157" i="2"/>
  <c r="J156" i="2"/>
  <c r="I156" i="2"/>
  <c r="J155" i="2"/>
  <c r="J153" i="2"/>
  <c r="J152" i="2"/>
  <c r="I152" i="2"/>
  <c r="J151" i="2"/>
  <c r="J150" i="2"/>
  <c r="I150" i="2"/>
  <c r="J149" i="2"/>
  <c r="I149" i="2"/>
  <c r="J148" i="2"/>
  <c r="I148" i="2"/>
  <c r="J147" i="2"/>
  <c r="I147" i="2"/>
  <c r="J146" i="2"/>
  <c r="J145" i="2"/>
  <c r="I145" i="2"/>
  <c r="J144" i="2"/>
  <c r="I144" i="2"/>
  <c r="J143" i="2"/>
  <c r="I143" i="2"/>
  <c r="J142" i="2"/>
  <c r="I142" i="2"/>
  <c r="J141" i="2"/>
  <c r="I141" i="2"/>
  <c r="J140" i="2"/>
  <c r="I140" i="2"/>
  <c r="J139" i="2"/>
  <c r="I139" i="2"/>
  <c r="J138" i="2"/>
  <c r="J137" i="2"/>
  <c r="I137" i="2"/>
  <c r="J136" i="2"/>
  <c r="I136" i="2"/>
  <c r="J135" i="2"/>
  <c r="I135" i="2"/>
  <c r="J125" i="2"/>
  <c r="I125" i="2"/>
  <c r="J124" i="2"/>
  <c r="I124" i="2"/>
  <c r="J123" i="2"/>
  <c r="I123" i="2"/>
  <c r="J122" i="2"/>
  <c r="I122" i="2"/>
  <c r="J121" i="2"/>
  <c r="I121" i="2"/>
  <c r="J120" i="2"/>
  <c r="I120" i="2"/>
  <c r="J119" i="2"/>
  <c r="J118" i="2"/>
  <c r="I118" i="2"/>
  <c r="J117" i="2"/>
  <c r="I117" i="2"/>
  <c r="J116" i="2"/>
  <c r="I116" i="2"/>
  <c r="J115" i="2"/>
  <c r="I115" i="2"/>
  <c r="J114" i="2"/>
  <c r="I114" i="2"/>
  <c r="J113" i="2"/>
  <c r="I113" i="2"/>
  <c r="J112" i="2"/>
  <c r="I112" i="2"/>
  <c r="J111" i="2"/>
  <c r="I111" i="2"/>
  <c r="J110" i="2"/>
  <c r="I110" i="2"/>
  <c r="J109" i="2"/>
  <c r="I109" i="2"/>
  <c r="J102" i="2"/>
  <c r="I102" i="2"/>
  <c r="J101" i="2"/>
  <c r="I101" i="2"/>
  <c r="J100" i="2"/>
  <c r="I100" i="2"/>
  <c r="J99" i="2"/>
  <c r="I99" i="2"/>
  <c r="J98" i="2"/>
  <c r="I98" i="2"/>
  <c r="J97" i="2"/>
  <c r="J96" i="2"/>
  <c r="I96" i="2"/>
  <c r="J95" i="2"/>
  <c r="I95" i="2"/>
  <c r="J94" i="2"/>
  <c r="I94" i="2"/>
  <c r="J93" i="2"/>
  <c r="I93" i="2"/>
  <c r="J92" i="2"/>
  <c r="I92" i="2"/>
  <c r="J91" i="2"/>
  <c r="I91" i="2"/>
  <c r="J90" i="2"/>
  <c r="I90" i="2"/>
  <c r="J89" i="2"/>
  <c r="I89" i="2"/>
  <c r="J88" i="2"/>
  <c r="I88" i="2"/>
  <c r="J87" i="2"/>
  <c r="I87" i="2"/>
  <c r="J86" i="2"/>
  <c r="I86" i="2"/>
  <c r="J85" i="2"/>
  <c r="I85" i="2"/>
  <c r="J84" i="2"/>
  <c r="I84" i="2"/>
  <c r="J83" i="2"/>
  <c r="I83" i="2"/>
  <c r="J82" i="2"/>
  <c r="I82" i="2"/>
  <c r="J77" i="2"/>
  <c r="I77" i="2"/>
  <c r="J76" i="2"/>
  <c r="I76" i="2"/>
  <c r="J75" i="2"/>
  <c r="I75" i="2"/>
  <c r="J74" i="2"/>
  <c r="I74" i="2"/>
  <c r="J73" i="2"/>
  <c r="I73" i="2"/>
  <c r="J72" i="2"/>
  <c r="I72" i="2"/>
  <c r="J71" i="2"/>
  <c r="I71" i="2"/>
  <c r="J70" i="2"/>
  <c r="J69" i="2"/>
  <c r="J67" i="2"/>
  <c r="I67" i="2"/>
  <c r="J66" i="2"/>
  <c r="I66" i="2"/>
  <c r="J65" i="2"/>
  <c r="I65" i="2"/>
  <c r="J64" i="2"/>
  <c r="I64" i="2"/>
  <c r="J63" i="2"/>
  <c r="I63" i="2"/>
  <c r="J62" i="2"/>
  <c r="I62" i="2"/>
  <c r="J59" i="2"/>
  <c r="J58" i="2"/>
  <c r="J50" i="2"/>
  <c r="J49" i="2"/>
  <c r="J48" i="2"/>
  <c r="J44" i="2"/>
  <c r="J43" i="2"/>
  <c r="J41" i="2"/>
  <c r="I41" i="2"/>
  <c r="J39" i="2"/>
  <c r="I39" i="2"/>
  <c r="J37" i="2"/>
  <c r="I37" i="2"/>
  <c r="J34" i="2"/>
  <c r="J33" i="2"/>
  <c r="J32" i="2"/>
  <c r="J31" i="2"/>
  <c r="J22" i="2"/>
  <c r="J21" i="2"/>
  <c r="J19" i="2"/>
  <c r="J16" i="2"/>
  <c r="J15" i="2"/>
  <c r="J14" i="2"/>
  <c r="J13" i="2"/>
  <c r="J12" i="2"/>
  <c r="J11" i="2"/>
  <c r="J10" i="2"/>
  <c r="J74" i="1" l="1"/>
  <c r="J210" i="1"/>
  <c r="J209" i="1"/>
  <c r="J208" i="1"/>
  <c r="J207" i="1"/>
  <c r="J206" i="1"/>
  <c r="J205" i="1"/>
  <c r="J200" i="1"/>
  <c r="I200" i="1"/>
  <c r="J199" i="1"/>
  <c r="J198" i="1"/>
  <c r="I198" i="1"/>
  <c r="J197" i="1"/>
  <c r="I197" i="1"/>
  <c r="J196" i="1"/>
  <c r="J195" i="1"/>
  <c r="I195" i="1"/>
  <c r="J194" i="1"/>
  <c r="I194" i="1"/>
  <c r="J193" i="1"/>
  <c r="I193" i="1"/>
  <c r="J192" i="1"/>
  <c r="I192" i="1"/>
  <c r="J191" i="1"/>
  <c r="I191" i="1"/>
  <c r="J190" i="1"/>
  <c r="I190" i="1"/>
  <c r="J189" i="1"/>
  <c r="I189" i="1"/>
  <c r="J188" i="1"/>
  <c r="I188" i="1"/>
  <c r="J187" i="1"/>
  <c r="I187" i="1"/>
  <c r="J186" i="1"/>
  <c r="I186" i="1"/>
  <c r="J185" i="1"/>
  <c r="I185" i="1"/>
  <c r="I184" i="1"/>
  <c r="I183" i="1"/>
  <c r="J182" i="1"/>
  <c r="I182" i="1"/>
  <c r="J181" i="1"/>
  <c r="I181" i="1"/>
  <c r="J180" i="1"/>
  <c r="I180" i="1"/>
  <c r="J179" i="1"/>
  <c r="I179" i="1"/>
  <c r="J178" i="1"/>
  <c r="I178" i="1"/>
  <c r="J177" i="1"/>
  <c r="I177" i="1"/>
  <c r="J176" i="1"/>
  <c r="J175" i="1"/>
  <c r="I175" i="1"/>
  <c r="J174" i="1"/>
  <c r="J173" i="1"/>
  <c r="I173" i="1"/>
  <c r="J168" i="1"/>
  <c r="J167" i="1"/>
  <c r="I167" i="1"/>
  <c r="J166" i="1"/>
  <c r="I166" i="1"/>
  <c r="J165" i="1"/>
  <c r="J164" i="1"/>
  <c r="J163" i="1"/>
  <c r="J162" i="1"/>
  <c r="I160" i="1"/>
  <c r="J159" i="1"/>
  <c r="J158" i="1"/>
  <c r="J157" i="1"/>
  <c r="I157" i="1"/>
  <c r="J156" i="1"/>
  <c r="I156" i="1"/>
  <c r="J155" i="1"/>
  <c r="I155" i="1"/>
  <c r="J154" i="1"/>
  <c r="I154" i="1"/>
  <c r="J153" i="1"/>
  <c r="I153" i="1"/>
  <c r="J152" i="1"/>
  <c r="I152" i="1"/>
  <c r="J151" i="1"/>
  <c r="I151" i="1"/>
  <c r="J150" i="1"/>
  <c r="I150" i="1"/>
  <c r="J149" i="1"/>
  <c r="J148" i="1"/>
  <c r="J147" i="1"/>
  <c r="J146" i="1"/>
  <c r="I146" i="1"/>
  <c r="J145" i="1"/>
  <c r="I145" i="1"/>
  <c r="J140" i="1"/>
  <c r="I140" i="1"/>
  <c r="J139" i="1"/>
  <c r="I139" i="1"/>
  <c r="J138" i="1"/>
  <c r="I138" i="1"/>
  <c r="J137" i="1"/>
  <c r="I137" i="1"/>
  <c r="J136" i="1"/>
  <c r="I136" i="1"/>
  <c r="J135" i="1"/>
  <c r="I135" i="1"/>
  <c r="J134" i="1"/>
  <c r="I134" i="1"/>
  <c r="J133" i="1"/>
  <c r="I133" i="1"/>
  <c r="J132" i="1"/>
  <c r="I132" i="1"/>
  <c r="J131" i="1"/>
  <c r="J130" i="1"/>
  <c r="J129" i="1"/>
  <c r="I129" i="1"/>
  <c r="J128" i="1"/>
  <c r="J127" i="1"/>
  <c r="I127" i="1"/>
  <c r="J126" i="1"/>
  <c r="I126" i="1"/>
  <c r="J125" i="1"/>
  <c r="J124" i="1"/>
  <c r="I124" i="1"/>
  <c r="J123" i="1"/>
  <c r="I123" i="1"/>
  <c r="J122" i="1"/>
  <c r="I122" i="1"/>
  <c r="J121" i="1"/>
  <c r="I121" i="1"/>
  <c r="J120" i="1"/>
  <c r="I120" i="1"/>
  <c r="J119" i="1"/>
  <c r="I119" i="1"/>
  <c r="J118" i="1"/>
  <c r="I118" i="1"/>
  <c r="J117" i="1"/>
  <c r="I117" i="1"/>
  <c r="J116" i="1"/>
  <c r="I116" i="1"/>
  <c r="J115" i="1"/>
  <c r="I115" i="1"/>
  <c r="J110" i="1"/>
  <c r="J109" i="1"/>
  <c r="I109" i="1"/>
  <c r="J108" i="1"/>
  <c r="I108" i="1"/>
  <c r="J107" i="1"/>
  <c r="I107" i="1"/>
  <c r="J106" i="1"/>
  <c r="I106" i="1"/>
  <c r="J105" i="1"/>
  <c r="I105" i="1"/>
  <c r="J104" i="1"/>
  <c r="I104" i="1"/>
  <c r="J103" i="1"/>
  <c r="I103" i="1"/>
  <c r="J102" i="1"/>
  <c r="I102" i="1"/>
  <c r="J101" i="1"/>
  <c r="I101" i="1"/>
  <c r="J100" i="1"/>
  <c r="I100" i="1"/>
  <c r="J99" i="1"/>
  <c r="I99" i="1"/>
  <c r="J98" i="1"/>
  <c r="I98" i="1"/>
  <c r="J97" i="1"/>
  <c r="I97" i="1"/>
  <c r="J96" i="1"/>
  <c r="J95" i="1"/>
  <c r="I95" i="1"/>
  <c r="J94" i="1"/>
  <c r="I94" i="1"/>
  <c r="J93" i="1"/>
  <c r="I93" i="1"/>
  <c r="J92" i="1"/>
  <c r="I92" i="1"/>
  <c r="J91" i="1"/>
  <c r="I91" i="1"/>
  <c r="J90" i="1"/>
  <c r="I90" i="1"/>
  <c r="J89" i="1"/>
  <c r="I89" i="1"/>
  <c r="J88" i="1"/>
  <c r="I88" i="1"/>
  <c r="J87" i="1"/>
  <c r="I87" i="1"/>
  <c r="J86" i="1"/>
  <c r="I86" i="1"/>
  <c r="J81" i="1"/>
  <c r="I81" i="1"/>
  <c r="J80" i="1"/>
  <c r="I80" i="1"/>
  <c r="J79" i="1"/>
  <c r="I79" i="1"/>
  <c r="J78" i="1"/>
  <c r="J77" i="1"/>
  <c r="I77" i="1"/>
  <c r="J76" i="1"/>
  <c r="I76" i="1"/>
  <c r="J75" i="1"/>
  <c r="I75" i="1"/>
  <c r="J73" i="1"/>
  <c r="I73" i="1"/>
  <c r="J72" i="1"/>
  <c r="I72" i="1"/>
  <c r="J71" i="1"/>
  <c r="I71" i="1"/>
  <c r="J70" i="1"/>
  <c r="I70" i="1"/>
  <c r="J69" i="1"/>
  <c r="I69" i="1"/>
  <c r="J68" i="1"/>
  <c r="I68" i="1"/>
  <c r="J67" i="1"/>
  <c r="I67" i="1"/>
  <c r="J66" i="1"/>
  <c r="I66" i="1"/>
  <c r="J65" i="1"/>
  <c r="I65" i="1"/>
  <c r="J64" i="1"/>
  <c r="I64" i="1"/>
  <c r="J63" i="1"/>
  <c r="I63" i="1"/>
  <c r="J62" i="1"/>
  <c r="J61" i="1"/>
  <c r="I61" i="1"/>
  <c r="J60" i="1"/>
  <c r="I60" i="1"/>
  <c r="J59" i="1"/>
  <c r="I59" i="1"/>
  <c r="J58" i="1"/>
  <c r="I58" i="1"/>
  <c r="J53" i="1"/>
  <c r="I53" i="1"/>
  <c r="J52" i="1"/>
  <c r="I52" i="1"/>
  <c r="J51" i="1"/>
  <c r="I51" i="1"/>
  <c r="J50" i="1"/>
  <c r="I50" i="1"/>
  <c r="J49" i="1"/>
  <c r="I49" i="1"/>
  <c r="J48" i="1"/>
  <c r="I48" i="1"/>
  <c r="J47" i="1"/>
  <c r="I47" i="1"/>
  <c r="J46" i="1"/>
  <c r="J45" i="1"/>
  <c r="J44" i="1"/>
  <c r="I44" i="1"/>
  <c r="J43" i="1"/>
  <c r="I43" i="1"/>
  <c r="J42" i="1"/>
  <c r="I42" i="1"/>
  <c r="J41" i="1"/>
  <c r="I41" i="1"/>
  <c r="J40" i="1"/>
  <c r="I40" i="1"/>
  <c r="J39" i="1"/>
  <c r="I39" i="1"/>
  <c r="J38" i="1"/>
  <c r="J37" i="1"/>
  <c r="J36" i="1"/>
  <c r="J35" i="1"/>
  <c r="J34" i="1"/>
  <c r="J33" i="1"/>
  <c r="J32" i="1"/>
  <c r="J31" i="1"/>
  <c r="J30" i="1"/>
  <c r="J25" i="1"/>
  <c r="I25" i="1"/>
  <c r="J24" i="1"/>
  <c r="I24" i="1"/>
  <c r="J23" i="1"/>
  <c r="I23" i="1"/>
  <c r="J22" i="1"/>
  <c r="I22" i="1"/>
  <c r="J21" i="1"/>
  <c r="I21" i="1"/>
  <c r="J20" i="1"/>
  <c r="J19" i="1"/>
  <c r="I19" i="1"/>
  <c r="J18" i="1"/>
  <c r="I18" i="1"/>
  <c r="J17" i="1"/>
  <c r="J16" i="1"/>
  <c r="J15" i="1"/>
  <c r="J14" i="1"/>
  <c r="J13" i="1"/>
  <c r="J12" i="1"/>
  <c r="J11" i="1"/>
  <c r="J10" i="1"/>
  <c r="J9" i="1"/>
  <c r="J8" i="1"/>
</calcChain>
</file>

<file path=xl/comments1.xml><?xml version="1.0" encoding="utf-8"?>
<comments xmlns="http://schemas.openxmlformats.org/spreadsheetml/2006/main">
  <authors>
    <author>Roman</author>
  </authors>
  <commentList>
    <comment ref="C228" authorId="0" shapeId="0">
      <text>
        <r>
          <rPr>
            <b/>
            <sz val="9"/>
            <color indexed="81"/>
            <rFont val="Tahoma"/>
            <charset val="1"/>
          </rPr>
          <t>Roman:</t>
        </r>
        <r>
          <rPr>
            <sz val="9"/>
            <color indexed="81"/>
            <rFont val="Tahoma"/>
            <charset val="1"/>
          </rPr>
          <t xml:space="preserve">
 Tento odpad  není dovážen, ale je možnost ho přijmout v případě čištění komínu MÚ  a dalších dodavatelů s rozborem</t>
        </r>
      </text>
    </comment>
  </commentList>
</comments>
</file>

<file path=xl/sharedStrings.xml><?xml version="1.0" encoding="utf-8"?>
<sst xmlns="http://schemas.openxmlformats.org/spreadsheetml/2006/main" count="2775" uniqueCount="448">
  <si>
    <t>Ceník za likvidaci odpadů ve Středisku odpadového hospodářství Rozinov</t>
  </si>
  <si>
    <t>Cena za uložení / likvidaci</t>
  </si>
  <si>
    <t>Zákonné poplatky</t>
  </si>
  <si>
    <t>Cena</t>
  </si>
  <si>
    <t>Kód</t>
  </si>
  <si>
    <t>Název odpadu</t>
  </si>
  <si>
    <t>Skládka / SD</t>
  </si>
  <si>
    <t>Občan</t>
  </si>
  <si>
    <t>ZS</t>
  </si>
  <si>
    <t>FR</t>
  </si>
  <si>
    <t xml:space="preserve">Občan                    celkem bez DPH </t>
  </si>
  <si>
    <t>Kč /t</t>
  </si>
  <si>
    <t>Kč/t</t>
  </si>
  <si>
    <t>01 04 08</t>
  </si>
  <si>
    <t>O</t>
  </si>
  <si>
    <t>Odpadní štěrk a kamenivo neuvedené pod č.01 03 07</t>
  </si>
  <si>
    <t>skládka /TZS</t>
  </si>
  <si>
    <t>01 04 09</t>
  </si>
  <si>
    <t>Odpadní písek a jíl</t>
  </si>
  <si>
    <t>01 04 10</t>
  </si>
  <si>
    <t>Nerudný prach neuvedený pod č. 01 04 07</t>
  </si>
  <si>
    <t>01 04 13</t>
  </si>
  <si>
    <t>Odpady z řezání a broušení kamene neuvedené pod č. 01 04 07</t>
  </si>
  <si>
    <t>01 05 04</t>
  </si>
  <si>
    <t>02 01 04</t>
  </si>
  <si>
    <t>Odpadní plasty (kromě obalů)  ze zemědělství ze zpracování potravin</t>
  </si>
  <si>
    <t>skládka</t>
  </si>
  <si>
    <t>SD</t>
  </si>
  <si>
    <t>02 03 04</t>
  </si>
  <si>
    <t>Suroviny nevhodné ke spotřebě nebo zpracování- ze zemědělství ze zpracování potravin</t>
  </si>
  <si>
    <t>03 01 01</t>
  </si>
  <si>
    <t>Odpadní kůra a korek</t>
  </si>
  <si>
    <t>03 01 04</t>
  </si>
  <si>
    <t>N</t>
  </si>
  <si>
    <t>Piliny, hobliny, odřezky, dřevo a dřevotřískové desky obsahující nebezpečné látky</t>
  </si>
  <si>
    <t>03 01 05</t>
  </si>
  <si>
    <t>Piliny, hobliny, odřezky, dřevo, dřevotřískové desky a dýhy neuvedené pod č. 03 01 04</t>
  </si>
  <si>
    <t>08 01 11</t>
  </si>
  <si>
    <t>Odpadní barvy a laky obsahující organická rozpouštědla nebo jiné neb.látky</t>
  </si>
  <si>
    <t>08 01 12</t>
  </si>
  <si>
    <t>Jiné odpadní barvy a laky neuvedené pod číslem 08 01 11</t>
  </si>
  <si>
    <t>08 01 17</t>
  </si>
  <si>
    <t>Odpady z odstraňování barev nebo laků obsahujcícíh rozpouštědla nebo jiné neb.látky</t>
  </si>
  <si>
    <t>08 03 12</t>
  </si>
  <si>
    <t>Odpadní tiskařské barvy obsahující neb.látky</t>
  </si>
  <si>
    <t>08 03 17</t>
  </si>
  <si>
    <t>Odpadní tiskařský toner obsahující neb.látky</t>
  </si>
  <si>
    <t>08 04 09</t>
  </si>
  <si>
    <t>Odpadní lepidla a těsnicí materiály obsahující organická rozpouštědla nebo jiné neb.látky</t>
  </si>
  <si>
    <t>10 01 01</t>
  </si>
  <si>
    <t>Škvára, struska a kotelní prach (kromě kotelního prachu uvedeného pod č.10 01 04)</t>
  </si>
  <si>
    <t>10 01 02</t>
  </si>
  <si>
    <t>Popílek ze spalování uhlí</t>
  </si>
  <si>
    <t>10 11 03</t>
  </si>
  <si>
    <t>Odpadní materiály na bázi skelných vláken</t>
  </si>
  <si>
    <t>10 11 05</t>
  </si>
  <si>
    <t>Úlet a prach - z výroby skla</t>
  </si>
  <si>
    <t>10 11 10</t>
  </si>
  <si>
    <t>Odpadní sklářský kmen před tepelným zpracováním neuvedený pod č.10 11 09</t>
  </si>
  <si>
    <t>10 11 12</t>
  </si>
  <si>
    <t>Odpadní sklo neuvedené pod č.10 11 11 ze sklářské prům.</t>
  </si>
  <si>
    <t>10 11 14</t>
  </si>
  <si>
    <t>Kaly z leštění a broušení skla neuvedené pod č.10 11 09</t>
  </si>
  <si>
    <t>10 11 16</t>
  </si>
  <si>
    <t>Pevné odpady z čištění spalin neuvedené pod č. 10 11 15</t>
  </si>
  <si>
    <t>10 11 99</t>
  </si>
  <si>
    <t>12 01 01</t>
  </si>
  <si>
    <t>Piliny a třísky železných kovů</t>
  </si>
  <si>
    <t>12 01 02</t>
  </si>
  <si>
    <t>Úlet železných kovů</t>
  </si>
  <si>
    <t>12 01 03</t>
  </si>
  <si>
    <t>Piliny a třísky neželezných kovů</t>
  </si>
  <si>
    <t>12 01 04</t>
  </si>
  <si>
    <t>Úlet neželezných kovů</t>
  </si>
  <si>
    <t>12 01 05</t>
  </si>
  <si>
    <t>Plastové hobliny a třísky</t>
  </si>
  <si>
    <t>12 01 12</t>
  </si>
  <si>
    <t>Upotřebené vosky a tuky</t>
  </si>
  <si>
    <t>12 01 17</t>
  </si>
  <si>
    <t>Odpadní materiál z otryskávání neuvedený pod č.12 01 06</t>
  </si>
  <si>
    <t>12 01 21</t>
  </si>
  <si>
    <t>Upotřebené brusné nástroje a brusné materiály neuvedené pod č. 12 01 20</t>
  </si>
  <si>
    <t>13 01 09</t>
  </si>
  <si>
    <t>Chlorované hydraulické minerální oleje</t>
  </si>
  <si>
    <t>13 01 10</t>
  </si>
  <si>
    <t>Nechlorované hydraulické oleje</t>
  </si>
  <si>
    <t>13 01 11</t>
  </si>
  <si>
    <t>13 01 13</t>
  </si>
  <si>
    <t>Jiné hydraulické oleje</t>
  </si>
  <si>
    <t>13 02 04</t>
  </si>
  <si>
    <t>Chlorované minerální motorové, převodové a mazací oleje</t>
  </si>
  <si>
    <t>13 02 05</t>
  </si>
  <si>
    <t>Nechlorované minerální motorové, převodové a mazací oleje</t>
  </si>
  <si>
    <t>13 02 06</t>
  </si>
  <si>
    <t>Syntetické motorové, převodové a mazací oleje</t>
  </si>
  <si>
    <t>13 02 08</t>
  </si>
  <si>
    <t>Jiné motorové, převodové a mazací oleje</t>
  </si>
  <si>
    <t>13 05 01</t>
  </si>
  <si>
    <t>Pevný podíl z lapáků písku a odlučovačů oleje</t>
  </si>
  <si>
    <t>13 05 03</t>
  </si>
  <si>
    <t>Kaly z lapáků nečistot</t>
  </si>
  <si>
    <t>15 01 01</t>
  </si>
  <si>
    <t xml:space="preserve">Papírové a lepenkové obaly </t>
  </si>
  <si>
    <t>O/N</t>
  </si>
  <si>
    <t>Papírové a lepenkové obaly znečištěné</t>
  </si>
  <si>
    <t>15 01 02</t>
  </si>
  <si>
    <t>Plastové obaly</t>
  </si>
  <si>
    <t>Plastové obaly nevhodné k recyklaci</t>
  </si>
  <si>
    <t>Plastové obaly znečištěné</t>
  </si>
  <si>
    <t>15 01 03</t>
  </si>
  <si>
    <t>Dřevěné obaly</t>
  </si>
  <si>
    <t>Dřevěné obaly znečištěné</t>
  </si>
  <si>
    <t>15 01 04</t>
  </si>
  <si>
    <t>Kovové obaly</t>
  </si>
  <si>
    <t>15 04 04</t>
  </si>
  <si>
    <t>Kovové obaly znečištěné</t>
  </si>
  <si>
    <t>15 01 05</t>
  </si>
  <si>
    <t>Kompozitní obaly</t>
  </si>
  <si>
    <t>15 01 06</t>
  </si>
  <si>
    <t>Směsné obaly</t>
  </si>
  <si>
    <t>Směsné obaly znečištěné</t>
  </si>
  <si>
    <t>15 01 07</t>
  </si>
  <si>
    <t>Skleněné obaly</t>
  </si>
  <si>
    <t>15 01 09</t>
  </si>
  <si>
    <t>Textilní obaly</t>
  </si>
  <si>
    <t>Textilní obaly znečištěné</t>
  </si>
  <si>
    <t>15 01 10</t>
  </si>
  <si>
    <t>Obaly obsahující zbytky nebezpečných látek nebo těmito látkami znečištěné</t>
  </si>
  <si>
    <t>15 02 02</t>
  </si>
  <si>
    <t>Absorpční činidla, filtrační materiály (včetně olejových filtrů jinak blíže neurčených), čistící tkaniny a ochranné oděvy znečištěné nebezpečnými látkami</t>
  </si>
  <si>
    <t>15 02 03</t>
  </si>
  <si>
    <t>Absorpční činidla, filtrační materiály, čistící tkaniny a ochranné oděvy neuvedené pod č.15 02 02</t>
  </si>
  <si>
    <t>16 01 03</t>
  </si>
  <si>
    <t>Pneumatiky</t>
  </si>
  <si>
    <t>16 01 07</t>
  </si>
  <si>
    <t>Olejové filtry</t>
  </si>
  <si>
    <t>16 01 11</t>
  </si>
  <si>
    <t>Brzdové destičky obsahující azbest</t>
  </si>
  <si>
    <t>16 01 13</t>
  </si>
  <si>
    <t>Brzdové kapaliny obsahující neb.látky</t>
  </si>
  <si>
    <t>16 01 14</t>
  </si>
  <si>
    <t>Nemrznoucí kapaliny obsahující neb.látky</t>
  </si>
  <si>
    <t>16 01 15</t>
  </si>
  <si>
    <t>Nemrznoucí kapaliny neuvedené pod č.16 01 14</t>
  </si>
  <si>
    <t>16 01 17</t>
  </si>
  <si>
    <t>Železné kovy</t>
  </si>
  <si>
    <t>16 01 08</t>
  </si>
  <si>
    <t>Neželezné kovy</t>
  </si>
  <si>
    <t>16 01 19</t>
  </si>
  <si>
    <t>Plasty  (autoplasty)</t>
  </si>
  <si>
    <t>16 01 20</t>
  </si>
  <si>
    <t>Sklo  (autosklo)</t>
  </si>
  <si>
    <t>16 01 21</t>
  </si>
  <si>
    <t>Nebezpečné součástky neuvedené pod čísly 16 01 07 až 16 01 11 a 16 01 13 a 16 01 14</t>
  </si>
  <si>
    <t>16 01 22</t>
  </si>
  <si>
    <t xml:space="preserve">Součástky jinak blíže neurčené </t>
  </si>
  <si>
    <t>16 02 11</t>
  </si>
  <si>
    <t>Vyřazená zařízení obsahující chlorofluorouhlovodíky, hydrochlorofluorouhlovodíky</t>
  </si>
  <si>
    <t>16 02 13</t>
  </si>
  <si>
    <t>Vyřazená zařízení obsahující nebezpečné složky neuvedená pod č.16 02 09 až 16 02 13</t>
  </si>
  <si>
    <t>16 02 14</t>
  </si>
  <si>
    <t>Vyřazená zařízení neuvedená pod č.16 02 09 až 16 02 13</t>
  </si>
  <si>
    <t>16 02 16</t>
  </si>
  <si>
    <t>Jiné složky odstraněné z vyřazených zařízení neuvedené pod č.16 02 15</t>
  </si>
  <si>
    <t>16 03 04</t>
  </si>
  <si>
    <t xml:space="preserve">Anorganické odpady neuvedené pod číslem 16 03 03 </t>
  </si>
  <si>
    <t>16 06 01</t>
  </si>
  <si>
    <t>Olověné akumulátory</t>
  </si>
  <si>
    <t>16 06 02</t>
  </si>
  <si>
    <t>Nikl-kadmiové akumulátory</t>
  </si>
  <si>
    <t>16 06 03</t>
  </si>
  <si>
    <t>Baterie obsahujíc rtuť</t>
  </si>
  <si>
    <t>16 06 04</t>
  </si>
  <si>
    <t>Alkalické baterie (kromě baterií uvedených pod č. 16 06 03)</t>
  </si>
  <si>
    <t>16 06 05</t>
  </si>
  <si>
    <t>Jiné baterie a akumulátory</t>
  </si>
  <si>
    <t>16 11 06</t>
  </si>
  <si>
    <t>Vyzdívky a žáruvzdorné materiály z nemetalurgických procesů neuvedené pod č. 16 11 05</t>
  </si>
  <si>
    <t>17 01 01</t>
  </si>
  <si>
    <t>Beton</t>
  </si>
  <si>
    <t>Beton (pouze čistý beton bez příměsí)</t>
  </si>
  <si>
    <t>17 01 02</t>
  </si>
  <si>
    <t>Cihly</t>
  </si>
  <si>
    <t>Cihly (pouze čisté bez příměsí)</t>
  </si>
  <si>
    <t>17 01 03</t>
  </si>
  <si>
    <t>Tašky a keramické výrobky</t>
  </si>
  <si>
    <t>Tašky a keramické výrobky (pouze čisté bez příměsí)</t>
  </si>
  <si>
    <t>17 01 06</t>
  </si>
  <si>
    <t>Směsi nebo oddělené frakce betonu, cihel, tašek a keram. výrobků obsahující neb.látky</t>
  </si>
  <si>
    <t>17 01 07</t>
  </si>
  <si>
    <t>Směsi nebo oddělené frakce betonu, cihel, tašek a keram. výrobků neuvedené pod č.17 01 06</t>
  </si>
  <si>
    <t>skládka / TZS</t>
  </si>
  <si>
    <t>17 02 01</t>
  </si>
  <si>
    <t>Dřevo (ze stavby)</t>
  </si>
  <si>
    <t>Dřevo znečištěné (ze stavby)</t>
  </si>
  <si>
    <t>17 02 02</t>
  </si>
  <si>
    <t>Sklo  (ze stavby)</t>
  </si>
  <si>
    <t>17 02 03</t>
  </si>
  <si>
    <t>Plasty (ze stavby) k energ. využ.</t>
  </si>
  <si>
    <t>Plasty (ze stavby)</t>
  </si>
  <si>
    <t>17 03 02</t>
  </si>
  <si>
    <t>Asfaltové směsi neuvedené pod č.17 03 01</t>
  </si>
  <si>
    <t xml:space="preserve">skldáka </t>
  </si>
  <si>
    <t>17 04 01</t>
  </si>
  <si>
    <t>Měď, bronz, mosaz</t>
  </si>
  <si>
    <t>17 04 02</t>
  </si>
  <si>
    <t>Hliník</t>
  </si>
  <si>
    <t>17 04 03</t>
  </si>
  <si>
    <t>Olovo</t>
  </si>
  <si>
    <t>17 04 04</t>
  </si>
  <si>
    <t>Zinek</t>
  </si>
  <si>
    <t>17 04 05</t>
  </si>
  <si>
    <t>Železo a ocel</t>
  </si>
  <si>
    <t>17 04 06</t>
  </si>
  <si>
    <t>Cín</t>
  </si>
  <si>
    <t>17 04 07</t>
  </si>
  <si>
    <t>Směsné kovy</t>
  </si>
  <si>
    <t>17 04 09</t>
  </si>
  <si>
    <t>Kovový odpad znečištěný nebezpečnými látkami</t>
  </si>
  <si>
    <t>17 04 10</t>
  </si>
  <si>
    <t>Kabely obsahující ropné látky, uhelný dehet a jiné nebezpečné látky</t>
  </si>
  <si>
    <t>17 04 11</t>
  </si>
  <si>
    <t>Kabely neuvedené pod č.17 04 10</t>
  </si>
  <si>
    <t>17 05 03</t>
  </si>
  <si>
    <t>Zemina a kamení obsahující nebezpečné látky</t>
  </si>
  <si>
    <t>17 05 04</t>
  </si>
  <si>
    <t>Zemina a kamení neuvedené pod č.17 05 03</t>
  </si>
  <si>
    <t>17 05 06</t>
  </si>
  <si>
    <t>Vytěžená hlušina neuvedená po č.17 05 05</t>
  </si>
  <si>
    <t>17 05 08</t>
  </si>
  <si>
    <t>Štěrk ze železničního svršku neuvedený pod č.17 05 07</t>
  </si>
  <si>
    <t>17 06 01</t>
  </si>
  <si>
    <t>Izolační materiály obsahující azbest</t>
  </si>
  <si>
    <t>17 06 03</t>
  </si>
  <si>
    <t>Jiné izolační materiály, které jsou nebo obsahují neb.látky</t>
  </si>
  <si>
    <t>17 06 05</t>
  </si>
  <si>
    <t>Stavební materiály obsahující azbest</t>
  </si>
  <si>
    <t>17 08 01</t>
  </si>
  <si>
    <t>Stavební materiály na bázi sádry znečištěné neb.látkami</t>
  </si>
  <si>
    <t>17 08 02</t>
  </si>
  <si>
    <t>Stavební materiály na bázi sádry neuvedené pod č. 17 08 01</t>
  </si>
  <si>
    <t>17 09 04</t>
  </si>
  <si>
    <t>Směsné stavební a demoliční odpady neuvedené pod č.17 09 01, 17 09 02 a 17 09 03</t>
  </si>
  <si>
    <t>18 01 01</t>
  </si>
  <si>
    <t>Ostré předměty (kromě čísla 180103)</t>
  </si>
  <si>
    <t>18 01 04</t>
  </si>
  <si>
    <t xml:space="preserve">Odpady, na jejichž sběr a odstraňování nejsou kladeny zvláštní požadavky s ohledem na prevenci infekce (např.obvazy, prádlo, oděvy na jedno použití, pleny) </t>
  </si>
  <si>
    <t>19 05 03</t>
  </si>
  <si>
    <t>Kompost nevyhovující jakosti</t>
  </si>
  <si>
    <t>19 07 02</t>
  </si>
  <si>
    <t>Průsaková voda ze skládek obsahující neb.látky</t>
  </si>
  <si>
    <t>Nebereme</t>
  </si>
  <si>
    <t>19 07 03</t>
  </si>
  <si>
    <t>Průsaková voda ze skládek neuvedená pod č.19 07 02</t>
  </si>
  <si>
    <t>19 08 01</t>
  </si>
  <si>
    <t>Shrabky z česlí</t>
  </si>
  <si>
    <t>19 08 02</t>
  </si>
  <si>
    <t>Odpady z lapáků písku</t>
  </si>
  <si>
    <t>19 09 01</t>
  </si>
  <si>
    <t>Pevné odpady z primárního čištění (z česlí a filtrů)</t>
  </si>
  <si>
    <t>19 12 08</t>
  </si>
  <si>
    <t>Textil</t>
  </si>
  <si>
    <t>20 01 01</t>
  </si>
  <si>
    <t>Papír a lepenka</t>
  </si>
  <si>
    <t>Papír a lepenka (znehodnocený)</t>
  </si>
  <si>
    <t>20 01 02</t>
  </si>
  <si>
    <t>Sklo</t>
  </si>
  <si>
    <t>20 01 10</t>
  </si>
  <si>
    <t>Oděvy</t>
  </si>
  <si>
    <t>20 01 11</t>
  </si>
  <si>
    <t>Textilní materiály</t>
  </si>
  <si>
    <t>20 01 13</t>
  </si>
  <si>
    <t>Rozpouštědla</t>
  </si>
  <si>
    <t>20 01 14</t>
  </si>
  <si>
    <t>Kyseliny</t>
  </si>
  <si>
    <t>20 01 15</t>
  </si>
  <si>
    <t>Zásady</t>
  </si>
  <si>
    <t>20 01 17</t>
  </si>
  <si>
    <t>Fotochemikálie</t>
  </si>
  <si>
    <t>20 01 19</t>
  </si>
  <si>
    <t>Pesticidy</t>
  </si>
  <si>
    <t>20 01 21</t>
  </si>
  <si>
    <t>Zářivky a jiný odpad obsahujíc rtuť</t>
  </si>
  <si>
    <t>10,- Kč /ks</t>
  </si>
  <si>
    <t>20 01 23</t>
  </si>
  <si>
    <t>Vyřazená zařízení s obsahem chloforluorouhlovodíků</t>
  </si>
  <si>
    <t>400,- Kč / ks</t>
  </si>
  <si>
    <t>20 01 25</t>
  </si>
  <si>
    <t>Jedlý olej a tuk</t>
  </si>
  <si>
    <t>20 01 26</t>
  </si>
  <si>
    <t>Olej a tuk neuvedený pod č.20 01 25</t>
  </si>
  <si>
    <t>20 01 27</t>
  </si>
  <si>
    <t>Barvy, tiskařské barvy, lepidla a pryskyřice obsahující nebezpečné látky</t>
  </si>
  <si>
    <t>20 01 29</t>
  </si>
  <si>
    <t>Detergenty obsahující neb.látky</t>
  </si>
  <si>
    <t>20 01 31</t>
  </si>
  <si>
    <t>Nepoužitelná cytostatika</t>
  </si>
  <si>
    <t>20 01 32</t>
  </si>
  <si>
    <t>Jiná nepoužitelná léčiva neuvedená pod č.20 01 31</t>
  </si>
  <si>
    <t>20 01 33</t>
  </si>
  <si>
    <t>Baterie a akumulátory</t>
  </si>
  <si>
    <t>20 01 35</t>
  </si>
  <si>
    <t>Vyřazené elektrické a elektronické zařízení obsahujcí nebezpečné látky</t>
  </si>
  <si>
    <t>20 01 36</t>
  </si>
  <si>
    <t>Vyřazené elektrické a elektronické zařízení neuvedené pod č.20 01 35</t>
  </si>
  <si>
    <t>20 01 37</t>
  </si>
  <si>
    <t>Dřevo obsahující nebezpečné látky</t>
  </si>
  <si>
    <t>20 01 38</t>
  </si>
  <si>
    <t>Dřevo neuvedené pod č.20 01 37</t>
  </si>
  <si>
    <t>20 01 39</t>
  </si>
  <si>
    <t>Plasty (směsné z domácnosti)</t>
  </si>
  <si>
    <t>20 01 40</t>
  </si>
  <si>
    <t>Kovy</t>
  </si>
  <si>
    <t>20 01 41</t>
  </si>
  <si>
    <t>Odpady z čištění komínů</t>
  </si>
  <si>
    <t>20 02 01</t>
  </si>
  <si>
    <t>Biologicky rozložitelný odpad</t>
  </si>
  <si>
    <t>20 02 02</t>
  </si>
  <si>
    <t>Zemina a kameny</t>
  </si>
  <si>
    <t>skldáka / TZS</t>
  </si>
  <si>
    <t>20 02 03</t>
  </si>
  <si>
    <t>Jiný biologicky nerozložitelný odpad</t>
  </si>
  <si>
    <t>20 03 01</t>
  </si>
  <si>
    <t>Směsný komunální odpad</t>
  </si>
  <si>
    <t>20 03 02</t>
  </si>
  <si>
    <t>Odpad z tržišť</t>
  </si>
  <si>
    <t>20 03 03</t>
  </si>
  <si>
    <t>Uliční smetky</t>
  </si>
  <si>
    <t>20 03 07</t>
  </si>
  <si>
    <t>Objemný odpad</t>
  </si>
  <si>
    <t xml:space="preserve">Způsob nakládání </t>
  </si>
  <si>
    <t xml:space="preserve">Povolené odpady provozovny  -    SOH Rozinov                                                               </t>
  </si>
  <si>
    <t>k recyklaci</t>
  </si>
  <si>
    <t>Odpady jinak blíže neurčené - brusné kotouče</t>
  </si>
  <si>
    <t>Firma a ostatní osoby</t>
  </si>
  <si>
    <t>Poplatky dle zákona 185 / 2001Sb.</t>
  </si>
  <si>
    <t>1) zemina a kameny - dle §45, odstvec 3 se poplatek neplatí, pokud se použije pro rekultivaci</t>
  </si>
  <si>
    <t>2) dle §48 základní složka (ZS) poplatku je příjmem obce a je dle §45 povinná, kromě odst.3a pro obce se skládkou a DPH = 0</t>
  </si>
  <si>
    <r>
      <rPr>
        <b/>
        <sz val="11"/>
        <color theme="1"/>
        <rFont val="Calibri"/>
        <family val="2"/>
        <charset val="238"/>
        <scheme val="minor"/>
      </rPr>
      <t>Firma a ostatní osoby</t>
    </r>
    <r>
      <rPr>
        <sz val="11"/>
        <color theme="1"/>
        <rFont val="Calibri"/>
        <family val="2"/>
        <charset val="238"/>
        <scheme val="minor"/>
      </rPr>
      <t xml:space="preserve"> = Podnikatelské subjekty a občané nemající trvalé bydliště hlášené na MÚ Světlá N/S</t>
    </r>
  </si>
  <si>
    <t>K výsledné ceně bude připočteno DPH dle platného zákona o DPH.</t>
  </si>
  <si>
    <t>Syntetické hydraulické olej</t>
  </si>
  <si>
    <t>Sklo  (ze stavby)- k dalšímu využití</t>
  </si>
  <si>
    <t xml:space="preserve"> Likvidace odpadů podle katalogu odpadů vyhl. č. 383/2001 Sb., kterými jsou TBS města Světlá n. S.  na základě souhlasu KÚ  kraje Vsočina  oprávněni nakládat a zajišťovat jich likvidaci . </t>
  </si>
  <si>
    <t>Kompozitní obaly znečištěné</t>
  </si>
  <si>
    <r>
      <rPr>
        <b/>
        <sz val="11"/>
        <color theme="1"/>
        <rFont val="Calibri"/>
        <family val="2"/>
        <charset val="238"/>
        <scheme val="minor"/>
      </rPr>
      <t>Občan</t>
    </r>
    <r>
      <rPr>
        <sz val="11"/>
        <color theme="1"/>
        <rFont val="Calibri"/>
        <family val="2"/>
        <charset val="238"/>
        <scheme val="minor"/>
      </rPr>
      <t xml:space="preserve"> =  Poplatníci (obyvatelé města Světlá nad Sázavou a místních částí ) místního poplatku za provozování systému shromažďování, sběru, přepravy, třídění, využívání a odstraňování komunálních odpadů využívají systém bezplatně s výjimkou odkládání stavebních a demoličních odpadů. Poplatek za uložeí odpadu za občany hradí Město Světlá N/S.</t>
    </r>
  </si>
  <si>
    <t>Vrtné kaly a odpady obsahující sládkovou vodu</t>
  </si>
  <si>
    <t>815,- Kč / ks</t>
  </si>
  <si>
    <t>Firma a ostatní            celkem bez DPH</t>
  </si>
  <si>
    <t>3) dle §49 finanční rezerva na rekultivaci (FR) jde na vázaný účet a je nákladem a podléhá 20% DPH</t>
  </si>
  <si>
    <t>platný od 1.1.2011</t>
  </si>
  <si>
    <t>Uložení zeminy z akcí Města Světlá nad Sázavou</t>
  </si>
  <si>
    <t>Ornice</t>
  </si>
  <si>
    <t>TZS</t>
  </si>
  <si>
    <t>zemina na rekultivaci skládky</t>
  </si>
  <si>
    <t>skládka/TZS</t>
  </si>
  <si>
    <t>01 01 01</t>
  </si>
  <si>
    <t>Odpad z těžby rudných nerostů</t>
  </si>
  <si>
    <t>01 01 02</t>
  </si>
  <si>
    <t>Odpad z těžby nerudných nerostů</t>
  </si>
  <si>
    <t>02 01 07</t>
  </si>
  <si>
    <t>Odpad z lesnictví</t>
  </si>
  <si>
    <t>02 01 10</t>
  </si>
  <si>
    <t>Kovové odpady</t>
  </si>
  <si>
    <t>04 02 09</t>
  </si>
  <si>
    <t>03 03 01</t>
  </si>
  <si>
    <t>Odpadní kůra a dřevo</t>
  </si>
  <si>
    <t>Odpad z kompozitních tkanin (impregnované tkaniny, elastomer, palstomer)</t>
  </si>
  <si>
    <t>08 01 18</t>
  </si>
  <si>
    <t>Jiné odpady z odstraňování barev nebo laků neuvedené pod č. 08 01 17</t>
  </si>
  <si>
    <t>08 03 13</t>
  </si>
  <si>
    <t>Odpadní tiskařské barvy neuvedené pod číslem 08 03 12</t>
  </si>
  <si>
    <t>08 03 18</t>
  </si>
  <si>
    <t>Odpadní tiskařský toner neuvedený pod číslem 08 03 17</t>
  </si>
  <si>
    <t>08 04 10</t>
  </si>
  <si>
    <t xml:space="preserve">Odpadní lepidla a těsnicí materiály neuvedené pod číslem 08 04 09  </t>
  </si>
  <si>
    <t>10 01 15</t>
  </si>
  <si>
    <t>10 02 01</t>
  </si>
  <si>
    <t xml:space="preserve">10 02 02 </t>
  </si>
  <si>
    <t>Nezpracovaná struska</t>
  </si>
  <si>
    <t>Škvára, struska a kotelní prach ze spoluspalování odpadu neuvedené pod číslem 10 01 14</t>
  </si>
  <si>
    <t>Odpady ze zpracování strusky</t>
  </si>
  <si>
    <t>12 01 13</t>
  </si>
  <si>
    <t>Odpady ze svařování</t>
  </si>
  <si>
    <t>10 12 01</t>
  </si>
  <si>
    <t>10 12 08</t>
  </si>
  <si>
    <t>Odpadní keramické hmoty před tepelným zpracováním</t>
  </si>
  <si>
    <t>Odpadní keramické zboží, cihly, tašky a staviva (po tepelném zpracování)</t>
  </si>
  <si>
    <t>15 01 11</t>
  </si>
  <si>
    <t>Kovové obaly obsahující nebezpečnou výplňovou hmotu (azbest) včetně prázdných tlakových nádob</t>
  </si>
  <si>
    <t>16 01 18</t>
  </si>
  <si>
    <t>20 01 28</t>
  </si>
  <si>
    <t>Stavební materiály na bázi sádry znečištěné nebezpečnými látkami</t>
  </si>
  <si>
    <t>04 02 22</t>
  </si>
  <si>
    <t xml:space="preserve">Odpad ze zpracování textilních vláken </t>
  </si>
  <si>
    <t>Odpadní sklo neuvedené pod č. 10 11 11 znečištěné nebezpečnými látkami</t>
  </si>
  <si>
    <t xml:space="preserve">10 11 12 </t>
  </si>
  <si>
    <t>Cena bez DPH</t>
  </si>
  <si>
    <t>Cena s DPH</t>
  </si>
  <si>
    <t xml:space="preserve">Občan                    celkem  </t>
  </si>
  <si>
    <t>Firma  a ostatní             celkem</t>
  </si>
  <si>
    <t xml:space="preserve">Firma  a ostatní             celkem </t>
  </si>
  <si>
    <t>Obce a ostatní osoby</t>
  </si>
  <si>
    <t>Ceník zvýhodněného DPH 15% pro obce a občany nemající trvalý pobyt na MÚ Světlá n. S.</t>
  </si>
  <si>
    <t>3) dle §49 finanční rezerva na rekultivaci (FR) jde na vázaný účet a je nákladem a podléhá 21% DPH</t>
  </si>
  <si>
    <t>Pevné odpady z čištění spalin neuved. pod 101115</t>
  </si>
  <si>
    <t>Alkalické baterie (kromě baterií uved. 160603)</t>
  </si>
  <si>
    <t>Vyzdívky a žáruvzdorné materiály z nemetalurgických procesů neuved. 161105</t>
  </si>
  <si>
    <t xml:space="preserve">Vyzdívky a žáruvzdorné materiály z nemetalurgických procesů neuved. 161105 </t>
  </si>
  <si>
    <t xml:space="preserve">Odpady, na jejichž sběr a odstraňování nejsou kladeny zvláštní požadavky s ohledem na prevenci infekce (např.obvazy, prádlo, oděvy , pleny) </t>
  </si>
  <si>
    <t>Štěrk ze železničního svršku neuved. 170507</t>
  </si>
  <si>
    <t>Průsaková voda ze skládek neuved. 190702</t>
  </si>
  <si>
    <t>Jiná nepoužitelná léčiva neuved. 200131</t>
  </si>
  <si>
    <t xml:space="preserve">Barvy, tiskařské barvy, lepidla a pryskyřice-nebez.l. </t>
  </si>
  <si>
    <t>Barvy,tiskařské,lepidla a pryskyřice neuved.200127</t>
  </si>
  <si>
    <t>Vyřazená zařízení s obs.chloforluorouhlovodíků</t>
  </si>
  <si>
    <t>Zemina a kamení - podm. je doložit rozbor zeminy, rozbor musí splnit podm. vyhlášky  č. 294/2005 § 6, vodní výluh nesmí překročit limitní hodnoty výluhové třídy IIa dle přílohy č. 2 uvedené vyhl.</t>
  </si>
  <si>
    <t>Ornice - podm. je doložit rozbor zeminy, rozbor  musí splnit podm. vyhl. č. 294/2005 § 13, vodní výluh nesmí překročit limitní hodnoty výluhové třídy IIb dle př. č. 2 vyhl. a zároveň musí splňovat podm. stanovené v bodě 1 př. č. 11 vyhl. č 294/2005</t>
  </si>
  <si>
    <r>
      <rPr>
        <b/>
        <sz val="9"/>
        <color theme="1"/>
        <rFont val="Calibri"/>
        <family val="2"/>
        <charset val="238"/>
        <scheme val="minor"/>
      </rPr>
      <t>Občan</t>
    </r>
    <r>
      <rPr>
        <sz val="9"/>
        <color theme="1"/>
        <rFont val="Calibri"/>
        <family val="2"/>
        <charset val="238"/>
        <scheme val="minor"/>
      </rPr>
      <t xml:space="preserve"> =  Poplatníci (obyvatelé města Světlá nad Sázavou a místních částí ) místního poplatku za provozování systému shromažďování, sběru, přepravy, třídění, využívání a odstraňování komunálních odpadů využívají systém bezplatně s výjimkou odkládání stavebních a demoličních odpadů. Poplatek za uložení odpadu za občany hradí Město Světlá N/S.</t>
    </r>
  </si>
  <si>
    <r>
      <rPr>
        <b/>
        <sz val="9"/>
        <color theme="1"/>
        <rFont val="Calibri"/>
        <family val="2"/>
        <charset val="238"/>
        <scheme val="minor"/>
      </rPr>
      <t>Firma a ostatní osoby</t>
    </r>
    <r>
      <rPr>
        <sz val="9"/>
        <color theme="1"/>
        <rFont val="Calibri"/>
        <family val="2"/>
        <charset val="238"/>
        <scheme val="minor"/>
      </rPr>
      <t xml:space="preserve"> = Podnikatelské subjekty a občané nemající trvalé bydliště hlášené na MÚ Světlá N/S.</t>
    </r>
  </si>
  <si>
    <t>02 01 08</t>
  </si>
  <si>
    <t xml:space="preserve">Agrochemické odpady obs. nebezp. Látky </t>
  </si>
  <si>
    <t>08 02 01</t>
  </si>
  <si>
    <t xml:space="preserve">Odpadní práškové barvy </t>
  </si>
  <si>
    <t>17 03 01</t>
  </si>
  <si>
    <t>Asfaltové směsi obsahující dehet</t>
  </si>
  <si>
    <t>17 06 04</t>
  </si>
  <si>
    <t>Izolační materiály neuv. pod č. 170601 a 170603</t>
  </si>
  <si>
    <t>18 01 08</t>
  </si>
  <si>
    <t>20 01 08</t>
  </si>
  <si>
    <t>Biologicky rozložitelný odpad z kuchyní a stravoven</t>
  </si>
  <si>
    <t>Jiné izolační mat., které jsou nebo obs. neb.látky</t>
  </si>
  <si>
    <t>platný od 1.6.2015</t>
  </si>
  <si>
    <t xml:space="preserve">Ceník zvýhodněného DPH 15% pro obce a občany </t>
  </si>
  <si>
    <t>020104</t>
  </si>
  <si>
    <t>100102</t>
  </si>
  <si>
    <t>Zemina a kameny pro MÚ Světlá</t>
  </si>
  <si>
    <t>Objemný odpad k energ. Využití (křesla, židle)</t>
  </si>
  <si>
    <t>platný od 1.1.2016</t>
  </si>
  <si>
    <t xml:space="preserve">Odpady ukládané na skládku  MÚ Světlá nad Sázavou  a občanů - hřbitovní odpad, směsný kom. odpad, uliční smetky, objemný odpad, zemina a kameny  -  jejich ceny zůstaly nedotčeny.  </t>
  </si>
  <si>
    <t xml:space="preserve">V ceníku byly naceněny odpady, které byly dováženy na skládku za roky 2013,2014,2015. Odpady jako např. textil, plasty, brusné kotouče, které se dnes již neskládkují a jsou předávány smluvním partnerům např. jako alternativní palivo. Cena zde byla navýšena. Motorové oleje se dnes již nevykupují, jejich likvidace je zpoplatněna. Navýšení bylo u zeminy pro podnikatelé o 15,- Kč na tuně. Cena pro MÚ Světlá zůstává stejná. Komodita beton byla navýšena ze 200,- na 450,-/ jako ostatní sutě (čistý beton nebyl dováže, drcení cca 120?- Kč /t + přihrnování a rozbory . které v roce 2014, prováděl TBS na vlastní náklady, nulový zisk.    </t>
  </si>
  <si>
    <t>V případě dodávek odpadu, který mají TBS Světlá n. S povoleny dle katalogu a nebyl tento odpad přijímán v roce 20013,2014,2015 bude aktualizovaná cena dle nabídky a poptávky na trhu.</t>
  </si>
  <si>
    <t>37. Schválení nového ceníku pro ukládání odpadů na skládku a sběrný dvůr</t>
  </si>
  <si>
    <t>Usnesení č. 700/2015:</t>
  </si>
  <si>
    <t>Rada města Světlá nad Sázavou po projednání počtem 7 hlasů:</t>
  </si>
  <si>
    <r>
      <t xml:space="preserve">      </t>
    </r>
    <r>
      <rPr>
        <b/>
        <sz val="12"/>
        <color rgb="FF000000"/>
        <rFont val="Times New Roman"/>
        <family val="1"/>
        <charset val="238"/>
      </rPr>
      <t>I.</t>
    </r>
    <r>
      <rPr>
        <b/>
        <sz val="7"/>
        <color rgb="FF000000"/>
        <rFont val="Times New Roman"/>
        <family val="1"/>
        <charset val="238"/>
      </rPr>
      <t xml:space="preserve">          </t>
    </r>
    <r>
      <rPr>
        <b/>
        <sz val="12"/>
        <color rgb="FF000000"/>
        <rFont val="Times New Roman"/>
        <family val="1"/>
        <charset val="238"/>
      </rPr>
      <t>Schvaluje Ceník ukládání odpadů na skládce a sběrném dvoře Rozinov s účinností od 1. 1. 2016 v předloženém znění.</t>
    </r>
  </si>
  <si>
    <r>
      <t xml:space="preserve">   </t>
    </r>
    <r>
      <rPr>
        <b/>
        <sz val="12"/>
        <color rgb="FF000000"/>
        <rFont val="Times New Roman"/>
        <family val="1"/>
        <charset val="238"/>
      </rPr>
      <t>II.</t>
    </r>
    <r>
      <rPr>
        <b/>
        <sz val="7"/>
        <color rgb="FF000000"/>
        <rFont val="Times New Roman"/>
        <family val="1"/>
        <charset val="238"/>
      </rPr>
      <t xml:space="preserve">          </t>
    </r>
    <r>
      <rPr>
        <b/>
        <sz val="12"/>
        <color rgb="FF000000"/>
        <rFont val="Times New Roman"/>
        <family val="1"/>
        <charset val="238"/>
      </rPr>
      <t>Souhlasí s průběžnou úpravou cen přijímaných odpadů za některé komodity dle aktuální situace na trhu.</t>
    </r>
  </si>
  <si>
    <t>Zajistí: Roman Hůla, ředitel TBS Světlá nad Sázavou, p.o.</t>
  </si>
  <si>
    <t>Termín: 31. 12.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</si>
</sst>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#,##0.00\ &quot;Kč&quot;"/>
  </numFmts>
  <fonts count="3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7"/>
      <color theme="1"/>
      <name val="Calibri"/>
      <family val="2"/>
      <charset val="238"/>
      <scheme val="minor"/>
    </font>
    <font>
      <sz val="7.5"/>
      <color theme="1"/>
      <name val="Verdana"/>
      <family val="2"/>
      <charset val="238"/>
    </font>
    <font>
      <sz val="7"/>
      <color theme="1"/>
      <name val="Verdana"/>
      <family val="2"/>
      <charset val="238"/>
    </font>
    <font>
      <b/>
      <sz val="11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7"/>
      <color indexed="8"/>
      <name val="Calibri"/>
      <family val="2"/>
      <charset val="238"/>
    </font>
    <font>
      <sz val="11"/>
      <name val="Calibri"/>
      <family val="2"/>
      <charset val="238"/>
    </font>
    <font>
      <sz val="11"/>
      <color indexed="10"/>
      <name val="Calibri"/>
      <family val="2"/>
      <charset val="238"/>
    </font>
    <font>
      <sz val="7"/>
      <name val="Calibri"/>
      <family val="2"/>
      <charset val="238"/>
    </font>
    <font>
      <sz val="9"/>
      <color indexed="8"/>
      <name val="Calibri"/>
      <family val="2"/>
      <charset val="238"/>
    </font>
    <font>
      <b/>
      <sz val="16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9"/>
      <color rgb="FFFF0000"/>
      <name val="Calibri"/>
      <family val="2"/>
      <charset val="238"/>
    </font>
    <font>
      <b/>
      <sz val="14"/>
      <color indexed="8"/>
      <name val="Calibri"/>
      <family val="2"/>
      <charset val="238"/>
    </font>
    <font>
      <sz val="14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name val="Calibri"/>
      <family val="2"/>
      <charset val="238"/>
    </font>
    <font>
      <sz val="8"/>
      <color theme="1"/>
      <name val="Calibri"/>
      <family val="2"/>
      <charset val="238"/>
      <scheme val="minor"/>
    </font>
    <font>
      <sz val="8"/>
      <name val="Calibri"/>
      <family val="2"/>
      <charset val="238"/>
    </font>
    <font>
      <sz val="10"/>
      <color indexed="8"/>
      <name val="Calibri"/>
      <family val="2"/>
      <charset val="238"/>
    </font>
    <font>
      <sz val="10"/>
      <name val="Calibri"/>
      <family val="2"/>
      <charset val="238"/>
    </font>
    <font>
      <b/>
      <u/>
      <sz val="14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b/>
      <sz val="7"/>
      <color rgb="FF000000"/>
      <name val="Times New Roman"/>
      <family val="1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419">
    <xf numFmtId="0" fontId="0" fillId="0" borderId="0" xfId="0"/>
    <xf numFmtId="0" fontId="3" fillId="0" borderId="0" xfId="0" applyFont="1"/>
    <xf numFmtId="44" fontId="1" fillId="0" borderId="0" xfId="1" applyFont="1"/>
    <xf numFmtId="44" fontId="5" fillId="0" borderId="0" xfId="1" applyFont="1"/>
    <xf numFmtId="0" fontId="2" fillId="0" borderId="0" xfId="0" applyFont="1"/>
    <xf numFmtId="44" fontId="7" fillId="0" borderId="0" xfId="1" applyFont="1" applyAlignment="1">
      <alignment wrapText="1"/>
    </xf>
    <xf numFmtId="0" fontId="6" fillId="0" borderId="0" xfId="0" applyFont="1" applyAlignment="1">
      <alignment wrapText="1"/>
    </xf>
    <xf numFmtId="49" fontId="4" fillId="0" borderId="13" xfId="0" applyNumberFormat="1" applyFont="1" applyBorder="1" applyAlignment="1">
      <alignment horizontal="right" vertical="top"/>
    </xf>
    <xf numFmtId="0" fontId="4" fillId="0" borderId="13" xfId="0" applyFont="1" applyFill="1" applyBorder="1" applyAlignment="1">
      <alignment horizontal="right" vertical="top"/>
    </xf>
    <xf numFmtId="0" fontId="4" fillId="0" borderId="13" xfId="0" applyFont="1" applyBorder="1" applyAlignment="1">
      <alignment vertical="top"/>
    </xf>
    <xf numFmtId="44" fontId="4" fillId="0" borderId="13" xfId="1" applyFont="1" applyBorder="1"/>
    <xf numFmtId="44" fontId="11" fillId="0" borderId="13" xfId="1" applyFont="1" applyBorder="1"/>
    <xf numFmtId="44" fontId="4" fillId="0" borderId="13" xfId="0" applyNumberFormat="1" applyFont="1" applyBorder="1"/>
    <xf numFmtId="0" fontId="4" fillId="0" borderId="0" xfId="0" applyFont="1"/>
    <xf numFmtId="49" fontId="4" fillId="0" borderId="13" xfId="0" applyNumberFormat="1" applyFont="1" applyFill="1" applyBorder="1" applyAlignment="1">
      <alignment horizontal="right" vertical="top"/>
    </xf>
    <xf numFmtId="0" fontId="4" fillId="0" borderId="13" xfId="0" applyFont="1" applyFill="1" applyBorder="1" applyAlignment="1">
      <alignment vertical="top"/>
    </xf>
    <xf numFmtId="44" fontId="4" fillId="0" borderId="13" xfId="1" applyFont="1" applyFill="1" applyBorder="1"/>
    <xf numFmtId="0" fontId="4" fillId="0" borderId="0" xfId="0" applyFont="1" applyFill="1"/>
    <xf numFmtId="0" fontId="4" fillId="0" borderId="13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horizontal="right" vertical="top"/>
    </xf>
    <xf numFmtId="0" fontId="13" fillId="0" borderId="0" xfId="0" applyFont="1"/>
    <xf numFmtId="0" fontId="12" fillId="0" borderId="0" xfId="0" applyFont="1"/>
    <xf numFmtId="49" fontId="12" fillId="0" borderId="13" xfId="0" applyNumberFormat="1" applyFont="1" applyFill="1" applyBorder="1" applyAlignment="1">
      <alignment horizontal="right" vertical="top"/>
    </xf>
    <xf numFmtId="44" fontId="12" fillId="0" borderId="13" xfId="1" applyFont="1" applyFill="1" applyBorder="1"/>
    <xf numFmtId="0" fontId="12" fillId="0" borderId="0" xfId="0" applyFont="1" applyFill="1"/>
    <xf numFmtId="0" fontId="12" fillId="0" borderId="0" xfId="0" applyFont="1" applyAlignment="1">
      <alignment horizontal="left"/>
    </xf>
    <xf numFmtId="0" fontId="12" fillId="0" borderId="13" xfId="0" applyFont="1" applyFill="1" applyBorder="1" applyAlignment="1">
      <alignment vertical="top"/>
    </xf>
    <xf numFmtId="44" fontId="14" fillId="0" borderId="13" xfId="1" applyFont="1" applyFill="1" applyBorder="1"/>
    <xf numFmtId="49" fontId="15" fillId="0" borderId="0" xfId="0" applyNumberFormat="1" applyFont="1" applyAlignment="1">
      <alignment horizontal="right" vertical="top"/>
    </xf>
    <xf numFmtId="0" fontId="15" fillId="0" borderId="0" xfId="0" applyFont="1" applyFill="1" applyAlignment="1">
      <alignment horizontal="right" vertical="top"/>
    </xf>
    <xf numFmtId="0" fontId="15" fillId="0" borderId="0" xfId="0" applyFont="1" applyAlignment="1">
      <alignment vertical="top"/>
    </xf>
    <xf numFmtId="0" fontId="15" fillId="0" borderId="0" xfId="0" applyFont="1"/>
    <xf numFmtId="44" fontId="15" fillId="0" borderId="0" xfId="1" applyFont="1"/>
    <xf numFmtId="44" fontId="11" fillId="0" borderId="0" xfId="1" applyFont="1"/>
    <xf numFmtId="44" fontId="0" fillId="0" borderId="0" xfId="1" applyFont="1"/>
    <xf numFmtId="0" fontId="3" fillId="0" borderId="0" xfId="0" applyFont="1" applyAlignment="1"/>
    <xf numFmtId="0" fontId="0" fillId="0" borderId="0" xfId="0" applyAlignment="1"/>
    <xf numFmtId="0" fontId="4" fillId="0" borderId="13" xfId="0" applyFont="1" applyBorder="1" applyAlignment="1"/>
    <xf numFmtId="0" fontId="4" fillId="0" borderId="13" xfId="0" applyFont="1" applyFill="1" applyBorder="1" applyAlignment="1">
      <alignment wrapText="1"/>
    </xf>
    <xf numFmtId="0" fontId="4" fillId="0" borderId="13" xfId="0" applyFont="1" applyFill="1" applyBorder="1" applyAlignment="1"/>
    <xf numFmtId="0" fontId="12" fillId="0" borderId="13" xfId="0" applyFont="1" applyFill="1" applyBorder="1" applyAlignment="1"/>
    <xf numFmtId="0" fontId="15" fillId="0" borderId="0" xfId="0" applyFont="1" applyAlignment="1"/>
    <xf numFmtId="44" fontId="2" fillId="3" borderId="10" xfId="1" applyFont="1" applyFill="1" applyBorder="1" applyAlignment="1">
      <alignment horizontal="center" vertical="center" wrapText="1"/>
    </xf>
    <xf numFmtId="44" fontId="17" fillId="3" borderId="10" xfId="1" applyFont="1" applyFill="1" applyBorder="1" applyAlignment="1">
      <alignment horizontal="center" vertical="center" wrapText="1"/>
    </xf>
    <xf numFmtId="44" fontId="2" fillId="3" borderId="13" xfId="1" applyFont="1" applyFill="1" applyBorder="1" applyAlignment="1">
      <alignment horizontal="center" vertical="center" wrapText="1"/>
    </xf>
    <xf numFmtId="0" fontId="18" fillId="0" borderId="0" xfId="0" applyFont="1"/>
    <xf numFmtId="0" fontId="4" fillId="4" borderId="0" xfId="0" applyFont="1" applyFill="1"/>
    <xf numFmtId="0" fontId="13" fillId="4" borderId="0" xfId="0" applyFont="1" applyFill="1"/>
    <xf numFmtId="44" fontId="11" fillId="0" borderId="13" xfId="1" applyFont="1" applyFill="1" applyBorder="1"/>
    <xf numFmtId="44" fontId="4" fillId="0" borderId="13" xfId="0" applyNumberFormat="1" applyFont="1" applyFill="1" applyBorder="1"/>
    <xf numFmtId="0" fontId="4" fillId="0" borderId="13" xfId="0" applyFont="1" applyFill="1" applyBorder="1" applyAlignment="1">
      <alignment horizontal="left" vertical="top" wrapText="1"/>
    </xf>
    <xf numFmtId="0" fontId="13" fillId="0" borderId="0" xfId="0" applyFont="1" applyFill="1"/>
    <xf numFmtId="0" fontId="12" fillId="0" borderId="13" xfId="0" applyFont="1" applyFill="1" applyBorder="1" applyAlignment="1">
      <alignment vertical="top" wrapText="1"/>
    </xf>
    <xf numFmtId="0" fontId="12" fillId="0" borderId="13" xfId="0" applyFont="1" applyFill="1" applyBorder="1" applyAlignment="1">
      <alignment wrapText="1"/>
    </xf>
    <xf numFmtId="0" fontId="12" fillId="0" borderId="13" xfId="0" applyFont="1" applyFill="1" applyBorder="1" applyAlignment="1">
      <alignment horizontal="left" vertical="top" wrapText="1"/>
    </xf>
    <xf numFmtId="0" fontId="12" fillId="0" borderId="13" xfId="0" applyFont="1" applyFill="1" applyBorder="1" applyAlignment="1">
      <alignment horizontal="left" wrapText="1"/>
    </xf>
    <xf numFmtId="44" fontId="12" fillId="0" borderId="13" xfId="1" applyFont="1" applyFill="1" applyBorder="1" applyAlignment="1">
      <alignment horizontal="left"/>
    </xf>
    <xf numFmtId="49" fontId="15" fillId="0" borderId="0" xfId="0" applyNumberFormat="1" applyFont="1" applyFill="1" applyAlignment="1">
      <alignment horizontal="right" vertical="top"/>
    </xf>
    <xf numFmtId="0" fontId="15" fillId="0" borderId="0" xfId="0" applyFont="1" applyFill="1" applyAlignment="1">
      <alignment vertical="top"/>
    </xf>
    <xf numFmtId="0" fontId="15" fillId="0" borderId="0" xfId="0" applyFont="1" applyFill="1" applyAlignment="1"/>
    <xf numFmtId="44" fontId="15" fillId="0" borderId="0" xfId="1" applyFont="1" applyFill="1"/>
    <xf numFmtId="44" fontId="11" fillId="0" borderId="0" xfId="1" applyFont="1" applyFill="1"/>
    <xf numFmtId="0" fontId="15" fillId="0" borderId="0" xfId="0" applyFont="1" applyFill="1"/>
    <xf numFmtId="0" fontId="12" fillId="0" borderId="0" xfId="0" applyFont="1" applyFill="1" applyAlignment="1">
      <alignment horizontal="left"/>
    </xf>
    <xf numFmtId="0" fontId="15" fillId="0" borderId="13" xfId="0" applyFont="1" applyFill="1" applyBorder="1" applyAlignment="1">
      <alignment horizontal="right" vertical="top"/>
    </xf>
    <xf numFmtId="0" fontId="15" fillId="0" borderId="13" xfId="0" applyFont="1" applyFill="1" applyBorder="1" applyAlignment="1">
      <alignment vertical="top" wrapText="1"/>
    </xf>
    <xf numFmtId="44" fontId="20" fillId="0" borderId="0" xfId="1" applyFont="1" applyFill="1"/>
    <xf numFmtId="0" fontId="20" fillId="0" borderId="0" xfId="0" applyFont="1" applyFill="1"/>
    <xf numFmtId="0" fontId="15" fillId="0" borderId="0" xfId="0" applyFont="1" applyFill="1" applyBorder="1" applyAlignment="1">
      <alignment horizontal="right" vertical="top"/>
    </xf>
    <xf numFmtId="49" fontId="21" fillId="0" borderId="24" xfId="0" applyNumberFormat="1" applyFont="1" applyFill="1" applyBorder="1" applyAlignment="1">
      <alignment horizontal="right" vertical="top"/>
    </xf>
    <xf numFmtId="49" fontId="15" fillId="0" borderId="0" xfId="0" applyNumberFormat="1" applyFont="1" applyBorder="1" applyAlignment="1">
      <alignment horizontal="right" vertical="top"/>
    </xf>
    <xf numFmtId="0" fontId="15" fillId="0" borderId="0" xfId="0" applyFont="1" applyBorder="1" applyAlignment="1">
      <alignment vertical="top"/>
    </xf>
    <xf numFmtId="0" fontId="21" fillId="0" borderId="0" xfId="0" applyFont="1" applyFill="1" applyBorder="1" applyAlignment="1">
      <alignment horizontal="right" vertical="top"/>
    </xf>
    <xf numFmtId="0" fontId="15" fillId="0" borderId="0" xfId="0" applyFont="1" applyFill="1" applyBorder="1" applyAlignment="1">
      <alignment vertical="top"/>
    </xf>
    <xf numFmtId="0" fontId="15" fillId="0" borderId="0" xfId="0" applyFont="1" applyBorder="1" applyAlignment="1"/>
    <xf numFmtId="0" fontId="15" fillId="0" borderId="0" xfId="0" applyFont="1" applyBorder="1"/>
    <xf numFmtId="49" fontId="4" fillId="0" borderId="0" xfId="0" applyNumberFormat="1" applyFont="1" applyFill="1" applyBorder="1" applyAlignment="1">
      <alignment horizontal="right" vertical="top"/>
    </xf>
    <xf numFmtId="0" fontId="4" fillId="0" borderId="0" xfId="0" applyFont="1" applyFill="1" applyBorder="1" applyAlignment="1">
      <alignment horizontal="right" vertical="top"/>
    </xf>
    <xf numFmtId="0" fontId="4" fillId="0" borderId="0" xfId="0" applyFont="1" applyFill="1" applyBorder="1" applyAlignment="1">
      <alignment vertical="top"/>
    </xf>
    <xf numFmtId="0" fontId="4" fillId="0" borderId="0" xfId="0" applyFont="1" applyFill="1" applyBorder="1" applyAlignment="1"/>
    <xf numFmtId="164" fontId="4" fillId="0" borderId="0" xfId="1" applyNumberFormat="1" applyFont="1" applyFill="1" applyBorder="1"/>
    <xf numFmtId="44" fontId="4" fillId="0" borderId="0" xfId="1" applyFont="1" applyFill="1" applyBorder="1"/>
    <xf numFmtId="44" fontId="12" fillId="0" borderId="0" xfId="1" applyFont="1" applyFill="1" applyBorder="1"/>
    <xf numFmtId="164" fontId="4" fillId="0" borderId="0" xfId="0" applyNumberFormat="1" applyFont="1" applyFill="1" applyBorder="1"/>
    <xf numFmtId="44" fontId="4" fillId="0" borderId="0" xfId="0" applyNumberFormat="1" applyFont="1" applyFill="1" applyBorder="1"/>
    <xf numFmtId="164" fontId="4" fillId="0" borderId="0" xfId="0" applyNumberFormat="1" applyFont="1" applyBorder="1"/>
    <xf numFmtId="44" fontId="4" fillId="0" borderId="0" xfId="0" applyNumberFormat="1" applyFont="1" applyBorder="1"/>
    <xf numFmtId="44" fontId="4" fillId="0" borderId="39" xfId="0" applyNumberFormat="1" applyFont="1" applyBorder="1"/>
    <xf numFmtId="0" fontId="9" fillId="2" borderId="0" xfId="0" applyFont="1" applyFill="1"/>
    <xf numFmtId="0" fontId="9" fillId="2" borderId="0" xfId="0" applyFont="1" applyFill="1" applyAlignment="1"/>
    <xf numFmtId="0" fontId="23" fillId="2" borderId="0" xfId="0" applyFont="1" applyFill="1" applyAlignment="1"/>
    <xf numFmtId="44" fontId="0" fillId="2" borderId="0" xfId="1" applyFont="1" applyFill="1"/>
    <xf numFmtId="44" fontId="15" fillId="0" borderId="13" xfId="0" applyNumberFormat="1" applyFont="1" applyBorder="1"/>
    <xf numFmtId="164" fontId="24" fillId="0" borderId="13" xfId="0" applyNumberFormat="1" applyFont="1" applyFill="1" applyBorder="1"/>
    <xf numFmtId="44" fontId="24" fillId="0" borderId="13" xfId="0" applyNumberFormat="1" applyFont="1" applyFill="1" applyBorder="1"/>
    <xf numFmtId="49" fontId="15" fillId="0" borderId="13" xfId="0" applyNumberFormat="1" applyFont="1" applyFill="1" applyBorder="1" applyAlignment="1">
      <alignment horizontal="right" vertical="top"/>
    </xf>
    <xf numFmtId="0" fontId="15" fillId="0" borderId="13" xfId="0" applyFont="1" applyFill="1" applyBorder="1" applyAlignment="1">
      <alignment vertical="top"/>
    </xf>
    <xf numFmtId="0" fontId="15" fillId="0" borderId="13" xfId="0" applyFont="1" applyFill="1" applyBorder="1" applyAlignment="1"/>
    <xf numFmtId="44" fontId="15" fillId="0" borderId="13" xfId="1" applyFont="1" applyFill="1" applyBorder="1"/>
    <xf numFmtId="44" fontId="15" fillId="0" borderId="13" xfId="0" applyNumberFormat="1" applyFont="1" applyFill="1" applyBorder="1"/>
    <xf numFmtId="0" fontId="15" fillId="0" borderId="13" xfId="0" applyFont="1" applyFill="1" applyBorder="1" applyAlignment="1">
      <alignment horizontal="left" vertical="top" wrapText="1"/>
    </xf>
    <xf numFmtId="0" fontId="15" fillId="0" borderId="13" xfId="0" applyFont="1" applyFill="1" applyBorder="1" applyAlignment="1">
      <alignment wrapText="1"/>
    </xf>
    <xf numFmtId="44" fontId="1" fillId="2" borderId="0" xfId="1" applyFont="1" applyFill="1"/>
    <xf numFmtId="164" fontId="15" fillId="0" borderId="13" xfId="1" applyNumberFormat="1" applyFont="1" applyFill="1" applyBorder="1"/>
    <xf numFmtId="44" fontId="15" fillId="0" borderId="13" xfId="1" applyFont="1" applyFill="1" applyBorder="1" applyAlignment="1">
      <alignment horizontal="right"/>
    </xf>
    <xf numFmtId="164" fontId="15" fillId="0" borderId="13" xfId="0" applyNumberFormat="1" applyFont="1" applyFill="1" applyBorder="1"/>
    <xf numFmtId="49" fontId="25" fillId="0" borderId="13" xfId="0" applyNumberFormat="1" applyFont="1" applyFill="1" applyBorder="1" applyAlignment="1">
      <alignment horizontal="right" vertical="top"/>
    </xf>
    <xf numFmtId="0" fontId="25" fillId="0" borderId="13" xfId="0" applyFont="1" applyFill="1" applyBorder="1" applyAlignment="1">
      <alignment horizontal="right" vertical="top"/>
    </xf>
    <xf numFmtId="0" fontId="25" fillId="0" borderId="13" xfId="0" applyFont="1" applyFill="1" applyBorder="1" applyAlignment="1">
      <alignment vertical="top" wrapText="1"/>
    </xf>
    <xf numFmtId="0" fontId="25" fillId="0" borderId="13" xfId="0" applyFont="1" applyFill="1" applyBorder="1" applyAlignment="1">
      <alignment wrapText="1"/>
    </xf>
    <xf numFmtId="164" fontId="25" fillId="0" borderId="13" xfId="1" applyNumberFormat="1" applyFont="1" applyFill="1" applyBorder="1"/>
    <xf numFmtId="44" fontId="25" fillId="0" borderId="13" xfId="1" applyFont="1" applyFill="1" applyBorder="1"/>
    <xf numFmtId="0" fontId="24" fillId="0" borderId="14" xfId="0" applyFont="1" applyFill="1" applyBorder="1" applyAlignment="1">
      <alignment horizontal="right" vertical="top" wrapText="1"/>
    </xf>
    <xf numFmtId="164" fontId="15" fillId="0" borderId="13" xfId="0" applyNumberFormat="1" applyFont="1" applyBorder="1"/>
    <xf numFmtId="0" fontId="24" fillId="0" borderId="13" xfId="0" applyFont="1" applyFill="1" applyBorder="1" applyAlignment="1">
      <alignment horizontal="right" wrapText="1"/>
    </xf>
    <xf numFmtId="164" fontId="25" fillId="0" borderId="13" xfId="0" applyNumberFormat="1" applyFont="1" applyBorder="1"/>
    <xf numFmtId="0" fontId="25" fillId="0" borderId="13" xfId="0" applyFont="1" applyFill="1" applyBorder="1" applyAlignment="1">
      <alignment vertical="top"/>
    </xf>
    <xf numFmtId="44" fontId="15" fillId="0" borderId="13" xfId="0" applyNumberFormat="1" applyFont="1" applyBorder="1" applyAlignment="1">
      <alignment horizontal="right"/>
    </xf>
    <xf numFmtId="164" fontId="24" fillId="0" borderId="13" xfId="0" applyNumberFormat="1" applyFont="1" applyBorder="1"/>
    <xf numFmtId="44" fontId="24" fillId="0" borderId="13" xfId="0" applyNumberFormat="1" applyFont="1" applyBorder="1"/>
    <xf numFmtId="44" fontId="25" fillId="0" borderId="13" xfId="0" applyNumberFormat="1" applyFont="1" applyFill="1" applyBorder="1"/>
    <xf numFmtId="44" fontId="25" fillId="0" borderId="13" xfId="0" applyNumberFormat="1" applyFont="1" applyBorder="1"/>
    <xf numFmtId="164" fontId="25" fillId="0" borderId="13" xfId="0" applyNumberFormat="1" applyFont="1" applyFill="1" applyBorder="1"/>
    <xf numFmtId="44" fontId="26" fillId="0" borderId="13" xfId="0" applyNumberFormat="1" applyFont="1" applyBorder="1"/>
    <xf numFmtId="0" fontId="25" fillId="0" borderId="13" xfId="0" applyFont="1" applyFill="1" applyBorder="1" applyAlignment="1"/>
    <xf numFmtId="0" fontId="25" fillId="0" borderId="13" xfId="0" applyFont="1" applyFill="1" applyBorder="1" applyAlignment="1">
      <alignment horizontal="left" vertical="top" wrapText="1"/>
    </xf>
    <xf numFmtId="0" fontId="25" fillId="0" borderId="13" xfId="0" applyFont="1" applyFill="1" applyBorder="1" applyAlignment="1">
      <alignment horizontal="left" wrapText="1"/>
    </xf>
    <xf numFmtId="164" fontId="25" fillId="0" borderId="13" xfId="1" applyNumberFormat="1" applyFont="1" applyFill="1" applyBorder="1" applyAlignment="1">
      <alignment horizontal="right"/>
    </xf>
    <xf numFmtId="44" fontId="25" fillId="0" borderId="13" xfId="1" applyFont="1" applyFill="1" applyBorder="1" applyAlignment="1">
      <alignment horizontal="left"/>
    </xf>
    <xf numFmtId="44" fontId="27" fillId="0" borderId="13" xfId="1" applyFont="1" applyFill="1" applyBorder="1"/>
    <xf numFmtId="164" fontId="25" fillId="0" borderId="13" xfId="1" applyNumberFormat="1" applyFont="1" applyFill="1" applyBorder="1" applyAlignment="1">
      <alignment horizontal="left"/>
    </xf>
    <xf numFmtId="0" fontId="25" fillId="0" borderId="13" xfId="0" applyFont="1" applyBorder="1"/>
    <xf numFmtId="44" fontId="25" fillId="0" borderId="13" xfId="0" applyNumberFormat="1" applyFont="1" applyBorder="1" applyAlignment="1">
      <alignment horizontal="left"/>
    </xf>
    <xf numFmtId="44" fontId="15" fillId="0" borderId="33" xfId="0" applyNumberFormat="1" applyFont="1" applyFill="1" applyBorder="1"/>
    <xf numFmtId="164" fontId="25" fillId="0" borderId="32" xfId="0" applyNumberFormat="1" applyFont="1" applyBorder="1" applyAlignment="1"/>
    <xf numFmtId="164" fontId="25" fillId="0" borderId="33" xfId="0" applyNumberFormat="1" applyFont="1" applyBorder="1" applyAlignment="1"/>
    <xf numFmtId="164" fontId="15" fillId="0" borderId="36" xfId="1" applyNumberFormat="1" applyFont="1" applyFill="1" applyBorder="1"/>
    <xf numFmtId="44" fontId="15" fillId="0" borderId="23" xfId="0" applyNumberFormat="1" applyFont="1" applyFill="1" applyBorder="1"/>
    <xf numFmtId="164" fontId="25" fillId="0" borderId="36" xfId="0" applyNumberFormat="1" applyFont="1" applyBorder="1" applyAlignment="1"/>
    <xf numFmtId="44" fontId="15" fillId="0" borderId="23" xfId="1" applyFont="1" applyFill="1" applyBorder="1"/>
    <xf numFmtId="164" fontId="15" fillId="0" borderId="36" xfId="0" applyNumberFormat="1" applyFont="1" applyFill="1" applyBorder="1"/>
    <xf numFmtId="44" fontId="15" fillId="0" borderId="7" xfId="0" applyNumberFormat="1" applyFont="1" applyFill="1" applyBorder="1"/>
    <xf numFmtId="164" fontId="25" fillId="0" borderId="6" xfId="0" applyNumberFormat="1" applyFont="1" applyBorder="1" applyAlignment="1"/>
    <xf numFmtId="164" fontId="15" fillId="0" borderId="0" xfId="1" applyNumberFormat="1" applyFont="1" applyFill="1" applyBorder="1"/>
    <xf numFmtId="44" fontId="15" fillId="0" borderId="0" xfId="1" applyFont="1" applyFill="1" applyBorder="1"/>
    <xf numFmtId="164" fontId="15" fillId="0" borderId="6" xfId="0" applyNumberFormat="1" applyFont="1" applyFill="1" applyBorder="1"/>
    <xf numFmtId="44" fontId="15" fillId="0" borderId="26" xfId="1" applyFont="1" applyFill="1" applyBorder="1"/>
    <xf numFmtId="164" fontId="15" fillId="0" borderId="30" xfId="0" applyNumberFormat="1" applyFont="1" applyFill="1" applyBorder="1"/>
    <xf numFmtId="0" fontId="24" fillId="0" borderId="13" xfId="0" applyFont="1" applyFill="1" applyBorder="1" applyAlignment="1">
      <alignment horizontal="left" vertical="center" wrapText="1"/>
    </xf>
    <xf numFmtId="44" fontId="24" fillId="0" borderId="13" xfId="1" applyFont="1" applyFill="1" applyBorder="1" applyAlignment="1">
      <alignment horizontal="center" vertical="center" wrapText="1"/>
    </xf>
    <xf numFmtId="164" fontId="24" fillId="0" borderId="13" xfId="0" applyNumberFormat="1" applyFont="1" applyFill="1" applyBorder="1" applyAlignment="1">
      <alignment horizontal="center" vertical="center" wrapText="1"/>
    </xf>
    <xf numFmtId="44" fontId="15" fillId="0" borderId="13" xfId="1" applyNumberFormat="1" applyFont="1" applyFill="1" applyBorder="1"/>
    <xf numFmtId="0" fontId="24" fillId="0" borderId="14" xfId="0" applyFont="1" applyFill="1" applyBorder="1" applyAlignment="1">
      <alignment horizontal="left" wrapText="1"/>
    </xf>
    <xf numFmtId="164" fontId="24" fillId="0" borderId="13" xfId="1" applyNumberFormat="1" applyFont="1" applyFill="1" applyBorder="1" applyAlignment="1">
      <alignment horizontal="right" vertical="center" wrapText="1"/>
    </xf>
    <xf numFmtId="164" fontId="24" fillId="0" borderId="13" xfId="1" applyNumberFormat="1" applyFont="1" applyFill="1" applyBorder="1" applyAlignment="1">
      <alignment horizontal="right" vertical="center"/>
    </xf>
    <xf numFmtId="164" fontId="24" fillId="0" borderId="13" xfId="1" applyNumberFormat="1" applyFont="1" applyFill="1" applyBorder="1" applyAlignment="1">
      <alignment horizontal="right" wrapText="1"/>
    </xf>
    <xf numFmtId="44" fontId="24" fillId="0" borderId="13" xfId="1" applyFont="1" applyFill="1" applyBorder="1" applyAlignment="1">
      <alignment horizontal="center" wrapText="1"/>
    </xf>
    <xf numFmtId="44" fontId="24" fillId="0" borderId="13" xfId="1" applyFont="1" applyFill="1" applyBorder="1" applyAlignment="1">
      <alignment horizontal="right" wrapText="1"/>
    </xf>
    <xf numFmtId="164" fontId="24" fillId="0" borderId="13" xfId="0" applyNumberFormat="1" applyFont="1" applyFill="1" applyBorder="1" applyAlignment="1">
      <alignment horizontal="right" wrapText="1"/>
    </xf>
    <xf numFmtId="44" fontId="25" fillId="0" borderId="13" xfId="0" applyNumberFormat="1" applyFont="1" applyFill="1" applyBorder="1" applyAlignment="1">
      <alignment horizontal="left"/>
    </xf>
    <xf numFmtId="49" fontId="15" fillId="0" borderId="0" xfId="0" applyNumberFormat="1" applyFont="1" applyFill="1" applyBorder="1" applyAlignment="1">
      <alignment horizontal="right" vertical="top"/>
    </xf>
    <xf numFmtId="0" fontId="15" fillId="0" borderId="0" xfId="0" applyFont="1" applyFill="1" applyBorder="1" applyAlignment="1"/>
    <xf numFmtId="44" fontId="25" fillId="0" borderId="0" xfId="1" applyFont="1" applyFill="1" applyBorder="1"/>
    <xf numFmtId="164" fontId="15" fillId="0" borderId="0" xfId="0" applyNumberFormat="1" applyFont="1" applyFill="1" applyBorder="1"/>
    <xf numFmtId="44" fontId="15" fillId="0" borderId="0" xfId="0" applyNumberFormat="1" applyFont="1" applyFill="1" applyBorder="1"/>
    <xf numFmtId="164" fontId="15" fillId="0" borderId="0" xfId="0" applyNumberFormat="1" applyFont="1" applyBorder="1"/>
    <xf numFmtId="44" fontId="15" fillId="0" borderId="0" xfId="0" applyNumberFormat="1" applyFont="1" applyBorder="1"/>
    <xf numFmtId="0" fontId="24" fillId="0" borderId="0" xfId="0" applyFont="1"/>
    <xf numFmtId="0" fontId="28" fillId="0" borderId="13" xfId="0" applyFont="1" applyFill="1" applyBorder="1" applyAlignment="1"/>
    <xf numFmtId="164" fontId="28" fillId="0" borderId="13" xfId="1" applyNumberFormat="1" applyFont="1" applyFill="1" applyBorder="1"/>
    <xf numFmtId="44" fontId="28" fillId="0" borderId="13" xfId="1" applyFont="1" applyFill="1" applyBorder="1"/>
    <xf numFmtId="164" fontId="28" fillId="0" borderId="13" xfId="0" applyNumberFormat="1" applyFont="1" applyFill="1" applyBorder="1"/>
    <xf numFmtId="44" fontId="28" fillId="0" borderId="13" xfId="0" applyNumberFormat="1" applyFont="1" applyFill="1" applyBorder="1"/>
    <xf numFmtId="164" fontId="28" fillId="0" borderId="13" xfId="0" applyNumberFormat="1" applyFont="1" applyBorder="1"/>
    <xf numFmtId="44" fontId="28" fillId="0" borderId="13" xfId="0" applyNumberFormat="1" applyFont="1" applyBorder="1"/>
    <xf numFmtId="0" fontId="28" fillId="0" borderId="13" xfId="0" applyFont="1" applyFill="1" applyBorder="1" applyAlignment="1">
      <alignment wrapText="1"/>
    </xf>
    <xf numFmtId="44" fontId="29" fillId="0" borderId="13" xfId="0" applyNumberFormat="1" applyFont="1" applyBorder="1"/>
    <xf numFmtId="0" fontId="24" fillId="0" borderId="13" xfId="0" applyFont="1" applyFill="1" applyBorder="1" applyAlignment="1">
      <alignment horizontal="right" vertical="top" wrapText="1"/>
    </xf>
    <xf numFmtId="164" fontId="15" fillId="0" borderId="40" xfId="0" applyNumberFormat="1" applyFont="1" applyFill="1" applyBorder="1"/>
    <xf numFmtId="164" fontId="15" fillId="0" borderId="40" xfId="0" applyNumberFormat="1" applyFont="1" applyBorder="1"/>
    <xf numFmtId="0" fontId="15" fillId="0" borderId="40" xfId="0" applyFont="1" applyFill="1" applyBorder="1" applyAlignment="1">
      <alignment wrapText="1"/>
    </xf>
    <xf numFmtId="164" fontId="15" fillId="0" borderId="40" xfId="1" applyNumberFormat="1" applyFont="1" applyFill="1" applyBorder="1"/>
    <xf numFmtId="44" fontId="15" fillId="0" borderId="40" xfId="1" applyFont="1" applyFill="1" applyBorder="1"/>
    <xf numFmtId="164" fontId="24" fillId="0" borderId="40" xfId="0" applyNumberFormat="1" applyFont="1" applyFill="1" applyBorder="1"/>
    <xf numFmtId="44" fontId="15" fillId="0" borderId="40" xfId="0" applyNumberFormat="1" applyFont="1" applyFill="1" applyBorder="1"/>
    <xf numFmtId="44" fontId="15" fillId="0" borderId="40" xfId="0" applyNumberFormat="1" applyFont="1" applyBorder="1"/>
    <xf numFmtId="164" fontId="25" fillId="0" borderId="40" xfId="0" applyNumberFormat="1" applyFont="1" applyBorder="1"/>
    <xf numFmtId="164" fontId="25" fillId="0" borderId="40" xfId="0" applyNumberFormat="1" applyFont="1" applyFill="1" applyBorder="1"/>
    <xf numFmtId="44" fontId="25" fillId="0" borderId="40" xfId="0" applyNumberFormat="1" applyFont="1" applyBorder="1" applyAlignment="1">
      <alignment horizontal="left"/>
    </xf>
    <xf numFmtId="0" fontId="24" fillId="0" borderId="13" xfId="0" applyFont="1" applyFill="1" applyBorder="1" applyAlignment="1">
      <alignment horizontal="right" vertical="center" wrapText="1"/>
    </xf>
    <xf numFmtId="0" fontId="24" fillId="0" borderId="14" xfId="0" applyFont="1" applyFill="1" applyBorder="1" applyAlignment="1">
      <alignment horizontal="left" vertical="center" wrapText="1"/>
    </xf>
    <xf numFmtId="49" fontId="15" fillId="0" borderId="40" xfId="0" applyNumberFormat="1" applyFont="1" applyFill="1" applyBorder="1" applyAlignment="1">
      <alignment horizontal="right" vertical="top"/>
    </xf>
    <xf numFmtId="0" fontId="15" fillId="0" borderId="40" xfId="0" applyFont="1" applyFill="1" applyBorder="1" applyAlignment="1">
      <alignment horizontal="right" vertical="top"/>
    </xf>
    <xf numFmtId="0" fontId="15" fillId="0" borderId="40" xfId="0" applyFont="1" applyFill="1" applyBorder="1" applyAlignment="1">
      <alignment vertical="top" wrapText="1"/>
    </xf>
    <xf numFmtId="49" fontId="4" fillId="0" borderId="24" xfId="0" applyNumberFormat="1" applyFont="1" applyFill="1" applyBorder="1" applyAlignment="1">
      <alignment horizontal="right" vertical="top"/>
    </xf>
    <xf numFmtId="0" fontId="20" fillId="0" borderId="0" xfId="0" applyFont="1" applyFill="1" applyBorder="1" applyAlignment="1">
      <alignment vertical="top"/>
    </xf>
    <xf numFmtId="164" fontId="15" fillId="0" borderId="13" xfId="1" applyNumberFormat="1" applyFont="1" applyFill="1" applyBorder="1" applyAlignment="1">
      <alignment horizontal="right"/>
    </xf>
    <xf numFmtId="44" fontId="24" fillId="0" borderId="13" xfId="1" applyFont="1" applyFill="1" applyBorder="1" applyAlignment="1">
      <alignment horizontal="right" vertical="center" wrapText="1"/>
    </xf>
    <xf numFmtId="164" fontId="24" fillId="0" borderId="13" xfId="0" applyNumberFormat="1" applyFont="1" applyFill="1" applyBorder="1" applyAlignment="1">
      <alignment horizontal="right" vertical="center" wrapText="1"/>
    </xf>
    <xf numFmtId="164" fontId="24" fillId="0" borderId="13" xfId="0" applyNumberFormat="1" applyFont="1" applyFill="1" applyBorder="1" applyAlignment="1">
      <alignment horizontal="right"/>
    </xf>
    <xf numFmtId="44" fontId="15" fillId="0" borderId="13" xfId="0" applyNumberFormat="1" applyFont="1" applyFill="1" applyBorder="1" applyAlignment="1">
      <alignment horizontal="right"/>
    </xf>
    <xf numFmtId="164" fontId="15" fillId="0" borderId="13" xfId="0" applyNumberFormat="1" applyFont="1" applyFill="1" applyBorder="1" applyAlignment="1">
      <alignment horizontal="right"/>
    </xf>
    <xf numFmtId="44" fontId="15" fillId="0" borderId="13" xfId="1" applyNumberFormat="1" applyFont="1" applyFill="1" applyBorder="1" applyAlignment="1">
      <alignment horizontal="right"/>
    </xf>
    <xf numFmtId="44" fontId="25" fillId="0" borderId="13" xfId="1" applyFont="1" applyFill="1" applyBorder="1" applyAlignment="1">
      <alignment horizontal="right"/>
    </xf>
    <xf numFmtId="164" fontId="15" fillId="0" borderId="13" xfId="0" applyNumberFormat="1" applyFont="1" applyBorder="1" applyAlignment="1">
      <alignment horizontal="right"/>
    </xf>
    <xf numFmtId="164" fontId="25" fillId="0" borderId="13" xfId="0" applyNumberFormat="1" applyFont="1" applyFill="1" applyBorder="1" applyAlignment="1">
      <alignment horizontal="right"/>
    </xf>
    <xf numFmtId="164" fontId="25" fillId="0" borderId="13" xfId="0" applyNumberFormat="1" applyFont="1" applyBorder="1" applyAlignment="1">
      <alignment horizontal="right"/>
    </xf>
    <xf numFmtId="164" fontId="24" fillId="0" borderId="13" xfId="0" applyNumberFormat="1" applyFont="1" applyBorder="1" applyAlignment="1">
      <alignment horizontal="right"/>
    </xf>
    <xf numFmtId="44" fontId="25" fillId="0" borderId="13" xfId="0" applyNumberFormat="1" applyFont="1" applyBorder="1" applyAlignment="1">
      <alignment horizontal="right"/>
    </xf>
    <xf numFmtId="44" fontId="26" fillId="0" borderId="13" xfId="0" applyNumberFormat="1" applyFont="1" applyBorder="1" applyAlignment="1">
      <alignment horizontal="right"/>
    </xf>
    <xf numFmtId="44" fontId="27" fillId="0" borderId="13" xfId="1" applyFont="1" applyFill="1" applyBorder="1" applyAlignment="1">
      <alignment horizontal="right"/>
    </xf>
    <xf numFmtId="0" fontId="15" fillId="5" borderId="13" xfId="0" applyFont="1" applyFill="1" applyBorder="1" applyAlignment="1">
      <alignment horizontal="right" vertical="top"/>
    </xf>
    <xf numFmtId="0" fontId="15" fillId="5" borderId="13" xfId="0" applyFont="1" applyFill="1" applyBorder="1" applyAlignment="1">
      <alignment horizontal="left" vertical="top" wrapText="1"/>
    </xf>
    <xf numFmtId="0" fontId="15" fillId="5" borderId="13" xfId="0" applyFont="1" applyFill="1" applyBorder="1" applyAlignment="1"/>
    <xf numFmtId="164" fontId="15" fillId="5" borderId="13" xfId="1" applyNumberFormat="1" applyFont="1" applyFill="1" applyBorder="1" applyAlignment="1">
      <alignment horizontal="right"/>
    </xf>
    <xf numFmtId="44" fontId="15" fillId="5" borderId="13" xfId="1" applyFont="1" applyFill="1" applyBorder="1" applyAlignment="1">
      <alignment horizontal="right"/>
    </xf>
    <xf numFmtId="44" fontId="15" fillId="5" borderId="13" xfId="0" applyNumberFormat="1" applyFont="1" applyFill="1" applyBorder="1" applyAlignment="1">
      <alignment horizontal="right"/>
    </xf>
    <xf numFmtId="164" fontId="24" fillId="5" borderId="13" xfId="0" applyNumberFormat="1" applyFont="1" applyFill="1" applyBorder="1" applyAlignment="1">
      <alignment horizontal="right"/>
    </xf>
    <xf numFmtId="0" fontId="15" fillId="5" borderId="13" xfId="0" applyFont="1" applyFill="1" applyBorder="1" applyAlignment="1">
      <alignment vertical="top"/>
    </xf>
    <xf numFmtId="164" fontId="15" fillId="5" borderId="13" xfId="0" applyNumberFormat="1" applyFont="1" applyFill="1" applyBorder="1" applyAlignment="1">
      <alignment horizontal="right"/>
    </xf>
    <xf numFmtId="0" fontId="24" fillId="5" borderId="13" xfId="0" applyFont="1" applyFill="1" applyBorder="1" applyAlignment="1">
      <alignment horizontal="right" vertical="top" wrapText="1"/>
    </xf>
    <xf numFmtId="0" fontId="15" fillId="5" borderId="13" xfId="0" applyFont="1" applyFill="1" applyBorder="1" applyAlignment="1">
      <alignment vertical="top" wrapText="1"/>
    </xf>
    <xf numFmtId="0" fontId="25" fillId="5" borderId="13" xfId="0" applyFont="1" applyFill="1" applyBorder="1" applyAlignment="1">
      <alignment horizontal="right" vertical="top"/>
    </xf>
    <xf numFmtId="0" fontId="25" fillId="5" borderId="13" xfId="0" applyFont="1" applyFill="1" applyBorder="1" applyAlignment="1">
      <alignment vertical="top" wrapText="1"/>
    </xf>
    <xf numFmtId="164" fontId="25" fillId="5" borderId="13" xfId="1" applyNumberFormat="1" applyFont="1" applyFill="1" applyBorder="1" applyAlignment="1">
      <alignment horizontal="right"/>
    </xf>
    <xf numFmtId="44" fontId="25" fillId="5" borderId="13" xfId="1" applyFont="1" applyFill="1" applyBorder="1" applyAlignment="1">
      <alignment horizontal="right"/>
    </xf>
    <xf numFmtId="0" fontId="24" fillId="5" borderId="13" xfId="0" applyFont="1" applyFill="1" applyBorder="1" applyAlignment="1">
      <alignment horizontal="right" wrapText="1"/>
    </xf>
    <xf numFmtId="0" fontId="25" fillId="5" borderId="13" xfId="0" applyFont="1" applyFill="1" applyBorder="1" applyAlignment="1">
      <alignment wrapText="1"/>
    </xf>
    <xf numFmtId="0" fontId="25" fillId="5" borderId="13" xfId="0" applyFont="1" applyFill="1" applyBorder="1" applyAlignment="1">
      <alignment vertical="top"/>
    </xf>
    <xf numFmtId="0" fontId="25" fillId="5" borderId="13" xfId="0" applyFont="1" applyFill="1" applyBorder="1" applyAlignment="1"/>
    <xf numFmtId="164" fontId="25" fillId="5" borderId="13" xfId="0" applyNumberFormat="1" applyFont="1" applyFill="1" applyBorder="1" applyAlignment="1">
      <alignment horizontal="right"/>
    </xf>
    <xf numFmtId="0" fontId="15" fillId="5" borderId="13" xfId="0" applyFont="1" applyFill="1" applyBorder="1" applyAlignment="1">
      <alignment wrapText="1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2" fillId="0" borderId="0" xfId="0" applyFont="1" applyAlignment="1">
      <alignment horizontal="left" vertical="center" indent="5"/>
    </xf>
    <xf numFmtId="0" fontId="9" fillId="2" borderId="0" xfId="0" applyFont="1" applyFill="1" applyAlignment="1">
      <alignment horizontal="left"/>
    </xf>
    <xf numFmtId="0" fontId="6" fillId="0" borderId="19" xfId="0" applyFont="1" applyBorder="1" applyAlignment="1">
      <alignment horizontal="left" wrapText="1"/>
    </xf>
    <xf numFmtId="0" fontId="16" fillId="2" borderId="1" xfId="0" applyFont="1" applyFill="1" applyBorder="1" applyAlignment="1">
      <alignment horizontal="left" vertical="top" wrapText="1"/>
    </xf>
    <xf numFmtId="0" fontId="16" fillId="2" borderId="2" xfId="0" applyFont="1" applyFill="1" applyBorder="1" applyAlignment="1">
      <alignment horizontal="left" vertical="top" wrapText="1"/>
    </xf>
    <xf numFmtId="0" fontId="16" fillId="2" borderId="3" xfId="0" applyFont="1" applyFill="1" applyBorder="1" applyAlignment="1">
      <alignment horizontal="left" vertical="top" wrapText="1"/>
    </xf>
    <xf numFmtId="0" fontId="16" fillId="2" borderId="18" xfId="0" applyFont="1" applyFill="1" applyBorder="1" applyAlignment="1">
      <alignment horizontal="left" vertical="top" wrapText="1"/>
    </xf>
    <xf numFmtId="0" fontId="16" fillId="2" borderId="19" xfId="0" applyFont="1" applyFill="1" applyBorder="1" applyAlignment="1">
      <alignment horizontal="left" vertical="top" wrapText="1"/>
    </xf>
    <xf numFmtId="0" fontId="16" fillId="2" borderId="9" xfId="0" applyFont="1" applyFill="1" applyBorder="1" applyAlignment="1">
      <alignment horizontal="left" vertical="top" wrapText="1"/>
    </xf>
    <xf numFmtId="0" fontId="8" fillId="2" borderId="16" xfId="0" applyFont="1" applyFill="1" applyBorder="1" applyAlignment="1">
      <alignment horizontal="center" wrapText="1"/>
    </xf>
    <xf numFmtId="0" fontId="8" fillId="2" borderId="17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4" fontId="2" fillId="2" borderId="4" xfId="1" applyFont="1" applyFill="1" applyBorder="1" applyAlignment="1">
      <alignment horizontal="center" vertical="center"/>
    </xf>
    <xf numFmtId="44" fontId="2" fillId="2" borderId="5" xfId="1" applyFont="1" applyFill="1" applyBorder="1" applyAlignment="1">
      <alignment horizontal="center" vertical="center"/>
    </xf>
    <xf numFmtId="44" fontId="2" fillId="2" borderId="6" xfId="1" applyFont="1" applyFill="1" applyBorder="1" applyAlignment="1">
      <alignment horizontal="center" vertical="center"/>
    </xf>
    <xf numFmtId="44" fontId="2" fillId="2" borderId="7" xfId="1" applyFont="1" applyFill="1" applyBorder="1" applyAlignment="1">
      <alignment horizontal="center" vertical="center"/>
    </xf>
    <xf numFmtId="0" fontId="10" fillId="3" borderId="11" xfId="0" applyFont="1" applyFill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1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3" borderId="21" xfId="0" applyFont="1" applyFill="1" applyBorder="1" applyAlignment="1">
      <alignment vertical="center" wrapText="1"/>
    </xf>
    <xf numFmtId="0" fontId="2" fillId="3" borderId="22" xfId="0" applyFont="1" applyFill="1" applyBorder="1" applyAlignment="1">
      <alignment vertical="center" wrapText="1"/>
    </xf>
    <xf numFmtId="0" fontId="2" fillId="3" borderId="10" xfId="0" applyFont="1" applyFill="1" applyBorder="1" applyAlignment="1">
      <alignment vertical="top" wrapText="1"/>
    </xf>
    <xf numFmtId="0" fontId="2" fillId="3" borderId="13" xfId="0" applyFont="1" applyFill="1" applyBorder="1" applyAlignment="1">
      <alignment vertical="top" wrapText="1"/>
    </xf>
    <xf numFmtId="0" fontId="2" fillId="3" borderId="11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44" fontId="9" fillId="3" borderId="10" xfId="1" applyFont="1" applyFill="1" applyBorder="1" applyAlignment="1">
      <alignment horizontal="center" vertical="center"/>
    </xf>
    <xf numFmtId="44" fontId="9" fillId="3" borderId="13" xfId="1" applyFont="1" applyFill="1" applyBorder="1" applyAlignment="1">
      <alignment horizontal="center" vertical="center"/>
    </xf>
    <xf numFmtId="0" fontId="24" fillId="0" borderId="0" xfId="0" applyFont="1" applyAlignment="1">
      <alignment horizontal="left"/>
    </xf>
    <xf numFmtId="0" fontId="2" fillId="3" borderId="34" xfId="0" applyFont="1" applyFill="1" applyBorder="1" applyAlignment="1">
      <alignment vertical="center" wrapText="1"/>
    </xf>
    <xf numFmtId="0" fontId="2" fillId="3" borderId="11" xfId="0" applyFont="1" applyFill="1" applyBorder="1" applyAlignment="1">
      <alignment vertical="top" wrapText="1"/>
    </xf>
    <xf numFmtId="0" fontId="2" fillId="3" borderId="35" xfId="0" applyFont="1" applyFill="1" applyBorder="1" applyAlignment="1">
      <alignment vertical="top" wrapText="1"/>
    </xf>
    <xf numFmtId="0" fontId="2" fillId="3" borderId="14" xfId="0" applyFont="1" applyFill="1" applyBorder="1" applyAlignment="1">
      <alignment vertical="top" wrapText="1"/>
    </xf>
    <xf numFmtId="0" fontId="2" fillId="3" borderId="35" xfId="0" applyFont="1" applyFill="1" applyBorder="1" applyAlignment="1">
      <alignment horizontal="left" vertical="center" wrapText="1"/>
    </xf>
    <xf numFmtId="0" fontId="2" fillId="3" borderId="35" xfId="0" applyFont="1" applyFill="1" applyBorder="1" applyAlignment="1">
      <alignment horizontal="center" vertical="center" wrapText="1"/>
    </xf>
    <xf numFmtId="44" fontId="9" fillId="3" borderId="11" xfId="1" applyFont="1" applyFill="1" applyBorder="1" applyAlignment="1">
      <alignment horizontal="center" vertical="center"/>
    </xf>
    <xf numFmtId="44" fontId="9" fillId="3" borderId="35" xfId="1" applyFont="1" applyFill="1" applyBorder="1" applyAlignment="1">
      <alignment horizontal="center" vertical="center"/>
    </xf>
    <xf numFmtId="44" fontId="9" fillId="3" borderId="14" xfId="1" applyFont="1" applyFill="1" applyBorder="1" applyAlignment="1">
      <alignment horizontal="center" vertical="center"/>
    </xf>
    <xf numFmtId="0" fontId="10" fillId="3" borderId="4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10" fillId="3" borderId="6" xfId="0" applyFont="1" applyFill="1" applyBorder="1" applyAlignment="1">
      <alignment horizontal="center" vertical="center" wrapText="1"/>
    </xf>
    <xf numFmtId="0" fontId="10" fillId="3" borderId="27" xfId="0" applyFont="1" applyFill="1" applyBorder="1" applyAlignment="1">
      <alignment horizontal="center" vertical="center" wrapText="1"/>
    </xf>
    <xf numFmtId="0" fontId="10" fillId="3" borderId="30" xfId="0" applyFont="1" applyFill="1" applyBorder="1" applyAlignment="1">
      <alignment horizontal="center" vertical="center" wrapText="1"/>
    </xf>
    <xf numFmtId="0" fontId="10" fillId="3" borderId="37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0" fontId="10" fillId="3" borderId="24" xfId="0" applyFont="1" applyFill="1" applyBorder="1" applyAlignment="1">
      <alignment horizontal="center" vertical="center" wrapText="1"/>
    </xf>
    <xf numFmtId="0" fontId="10" fillId="3" borderId="31" xfId="0" applyFont="1" applyFill="1" applyBorder="1" applyAlignment="1">
      <alignment horizontal="center" vertical="center" wrapText="1"/>
    </xf>
    <xf numFmtId="44" fontId="17" fillId="3" borderId="38" xfId="1" applyFont="1" applyFill="1" applyBorder="1" applyAlignment="1">
      <alignment horizontal="center" vertical="center" wrapText="1"/>
    </xf>
    <xf numFmtId="44" fontId="17" fillId="3" borderId="28" xfId="1" applyFont="1" applyFill="1" applyBorder="1" applyAlignment="1">
      <alignment horizontal="center" vertical="center" wrapText="1"/>
    </xf>
    <xf numFmtId="44" fontId="2" fillId="2" borderId="8" xfId="1" applyFont="1" applyFill="1" applyBorder="1" applyAlignment="1">
      <alignment horizontal="center" vertical="center"/>
    </xf>
    <xf numFmtId="44" fontId="2" fillId="2" borderId="20" xfId="1" applyFont="1" applyFill="1" applyBorder="1" applyAlignment="1">
      <alignment horizontal="center" vertical="center"/>
    </xf>
    <xf numFmtId="49" fontId="22" fillId="2" borderId="0" xfId="0" applyNumberFormat="1" applyFont="1" applyFill="1" applyBorder="1" applyAlignment="1">
      <alignment horizontal="left" vertical="top"/>
    </xf>
    <xf numFmtId="44" fontId="2" fillId="3" borderId="36" xfId="1" applyFont="1" applyFill="1" applyBorder="1" applyAlignment="1">
      <alignment horizontal="center" vertical="center" wrapText="1"/>
    </xf>
    <xf numFmtId="44" fontId="2" fillId="3" borderId="23" xfId="1" applyFont="1" applyFill="1" applyBorder="1" applyAlignment="1">
      <alignment horizontal="center" vertical="center" wrapText="1"/>
    </xf>
    <xf numFmtId="49" fontId="20" fillId="0" borderId="26" xfId="0" applyNumberFormat="1" applyFont="1" applyFill="1" applyBorder="1" applyAlignment="1">
      <alignment horizontal="left" vertical="top"/>
    </xf>
    <xf numFmtId="0" fontId="24" fillId="0" borderId="0" xfId="0" applyFont="1" applyBorder="1" applyAlignment="1">
      <alignment vertical="top" wrapText="1"/>
    </xf>
    <xf numFmtId="0" fontId="24" fillId="0" borderId="0" xfId="0" applyFont="1" applyBorder="1" applyAlignment="1">
      <alignment horizontal="left" vertical="top" wrapText="1"/>
    </xf>
    <xf numFmtId="49" fontId="21" fillId="0" borderId="0" xfId="0" applyNumberFormat="1" applyFont="1" applyBorder="1" applyAlignment="1">
      <alignment horizontal="left" vertical="top" wrapText="1"/>
    </xf>
    <xf numFmtId="44" fontId="21" fillId="0" borderId="0" xfId="1" applyFont="1" applyAlignment="1">
      <alignment wrapText="1"/>
    </xf>
    <xf numFmtId="44" fontId="21" fillId="0" borderId="0" xfId="1" applyFont="1" applyAlignment="1">
      <alignment horizontal="left" wrapText="1"/>
    </xf>
    <xf numFmtId="49" fontId="19" fillId="0" borderId="0" xfId="0" applyNumberFormat="1" applyFont="1" applyFill="1" applyBorder="1" applyAlignment="1">
      <alignment horizontal="center" vertical="top"/>
    </xf>
    <xf numFmtId="44" fontId="2" fillId="2" borderId="1" xfId="1" applyFont="1" applyFill="1" applyBorder="1" applyAlignment="1">
      <alignment horizontal="center" vertical="center"/>
    </xf>
    <xf numFmtId="44" fontId="2" fillId="2" borderId="3" xfId="1" applyFont="1" applyFill="1" applyBorder="1" applyAlignment="1">
      <alignment horizontal="center" vertical="center"/>
    </xf>
    <xf numFmtId="44" fontId="2" fillId="2" borderId="18" xfId="1" applyFont="1" applyFill="1" applyBorder="1" applyAlignment="1">
      <alignment horizontal="center" vertical="center"/>
    </xf>
    <xf numFmtId="44" fontId="2" fillId="2" borderId="9" xfId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10" fillId="3" borderId="35" xfId="0" applyFont="1" applyFill="1" applyBorder="1" applyAlignment="1">
      <alignment horizontal="center" vertical="center" wrapText="1"/>
    </xf>
    <xf numFmtId="0" fontId="10" fillId="3" borderId="25" xfId="0" applyFont="1" applyFill="1" applyBorder="1" applyAlignment="1">
      <alignment horizontal="center" vertical="center" wrapText="1"/>
    </xf>
    <xf numFmtId="44" fontId="9" fillId="3" borderId="12" xfId="1" applyFont="1" applyFill="1" applyBorder="1" applyAlignment="1">
      <alignment horizontal="center" vertical="center"/>
    </xf>
    <xf numFmtId="44" fontId="9" fillId="3" borderId="25" xfId="1" applyFont="1" applyFill="1" applyBorder="1" applyAlignment="1">
      <alignment horizontal="center" vertical="center"/>
    </xf>
    <xf numFmtId="44" fontId="9" fillId="3" borderId="15" xfId="1" applyFont="1" applyFill="1" applyBorder="1" applyAlignment="1">
      <alignment horizontal="center" vertical="center"/>
    </xf>
    <xf numFmtId="44" fontId="9" fillId="3" borderId="28" xfId="1" applyFont="1" applyFill="1" applyBorder="1" applyAlignment="1">
      <alignment horizontal="center" vertical="center"/>
    </xf>
    <xf numFmtId="44" fontId="9" fillId="3" borderId="29" xfId="1" applyFont="1" applyFill="1" applyBorder="1" applyAlignment="1">
      <alignment horizontal="center" vertical="center"/>
    </xf>
    <xf numFmtId="44" fontId="9" fillId="3" borderId="23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0" fontId="0" fillId="0" borderId="0" xfId="0" applyBorder="1" applyAlignment="1">
      <alignment vertical="top" wrapText="1"/>
    </xf>
    <xf numFmtId="0" fontId="0" fillId="0" borderId="0" xfId="0" applyBorder="1" applyAlignment="1">
      <alignment horizontal="left" vertical="top" wrapText="1"/>
    </xf>
    <xf numFmtId="49" fontId="15" fillId="0" borderId="0" xfId="0" applyNumberFormat="1" applyFont="1" applyAlignment="1">
      <alignment horizontal="left" vertical="top"/>
    </xf>
    <xf numFmtId="49" fontId="21" fillId="0" borderId="0" xfId="0" applyNumberFormat="1" applyFont="1" applyFill="1" applyBorder="1" applyAlignment="1">
      <alignment horizontal="right" vertical="top"/>
    </xf>
    <xf numFmtId="0" fontId="16" fillId="2" borderId="41" xfId="0" applyFont="1" applyFill="1" applyBorder="1" applyAlignment="1">
      <alignment horizontal="left" vertical="top" wrapText="1"/>
    </xf>
    <xf numFmtId="0" fontId="8" fillId="2" borderId="41" xfId="0" applyFont="1" applyFill="1" applyBorder="1" applyAlignment="1">
      <alignment horizontal="center" wrapText="1"/>
    </xf>
    <xf numFmtId="0" fontId="2" fillId="2" borderId="41" xfId="0" applyFont="1" applyFill="1" applyBorder="1" applyAlignment="1">
      <alignment horizontal="center" vertical="center" wrapText="1"/>
    </xf>
    <xf numFmtId="44" fontId="2" fillId="2" borderId="41" xfId="1" applyFont="1" applyFill="1" applyBorder="1" applyAlignment="1">
      <alignment horizontal="center" vertical="center"/>
    </xf>
    <xf numFmtId="0" fontId="2" fillId="2" borderId="41" xfId="0" applyFont="1" applyFill="1" applyBorder="1" applyAlignment="1">
      <alignment horizontal="center" vertical="center"/>
    </xf>
    <xf numFmtId="0" fontId="2" fillId="3" borderId="41" xfId="0" applyFont="1" applyFill="1" applyBorder="1" applyAlignment="1">
      <alignment vertical="center" wrapText="1"/>
    </xf>
    <xf numFmtId="0" fontId="2" fillId="3" borderId="41" xfId="0" applyFont="1" applyFill="1" applyBorder="1" applyAlignment="1">
      <alignment vertical="top" wrapText="1"/>
    </xf>
    <xf numFmtId="0" fontId="2" fillId="3" borderId="41" xfId="0" applyFont="1" applyFill="1" applyBorder="1" applyAlignment="1">
      <alignment horizontal="left" vertical="center" wrapText="1"/>
    </xf>
    <xf numFmtId="0" fontId="2" fillId="3" borderId="41" xfId="0" applyFont="1" applyFill="1" applyBorder="1" applyAlignment="1">
      <alignment horizontal="center" vertical="center" wrapText="1"/>
    </xf>
    <xf numFmtId="44" fontId="2" fillId="3" borderId="41" xfId="1" applyFont="1" applyFill="1" applyBorder="1" applyAlignment="1">
      <alignment horizontal="center" vertical="center" wrapText="1"/>
    </xf>
    <xf numFmtId="44" fontId="17" fillId="3" borderId="41" xfId="1" applyFont="1" applyFill="1" applyBorder="1" applyAlignment="1">
      <alignment horizontal="center" vertical="center" wrapText="1"/>
    </xf>
    <xf numFmtId="44" fontId="9" fillId="3" borderId="41" xfId="1" applyFont="1" applyFill="1" applyBorder="1" applyAlignment="1">
      <alignment horizontal="center" vertical="center"/>
    </xf>
    <xf numFmtId="0" fontId="10" fillId="3" borderId="41" xfId="0" applyFont="1" applyFill="1" applyBorder="1" applyAlignment="1">
      <alignment horizontal="center" vertical="center" wrapText="1"/>
    </xf>
    <xf numFmtId="0" fontId="2" fillId="3" borderId="16" xfId="0" applyFont="1" applyFill="1" applyBorder="1" applyAlignment="1">
      <alignment vertical="center" wrapText="1"/>
    </xf>
    <xf numFmtId="0" fontId="2" fillId="3" borderId="16" xfId="0" applyFont="1" applyFill="1" applyBorder="1" applyAlignment="1">
      <alignment vertical="top" wrapText="1"/>
    </xf>
    <xf numFmtId="0" fontId="2" fillId="3" borderId="16" xfId="0" applyFont="1" applyFill="1" applyBorder="1" applyAlignment="1">
      <alignment horizontal="left" vertical="center" wrapText="1"/>
    </xf>
    <xf numFmtId="0" fontId="2" fillId="3" borderId="16" xfId="0" applyFont="1" applyFill="1" applyBorder="1" applyAlignment="1">
      <alignment horizontal="center" vertical="center" wrapText="1"/>
    </xf>
    <xf numFmtId="44" fontId="2" fillId="3" borderId="16" xfId="1" applyFont="1" applyFill="1" applyBorder="1" applyAlignment="1">
      <alignment horizontal="center" vertical="center" wrapText="1"/>
    </xf>
    <xf numFmtId="44" fontId="9" fillId="3" borderId="16" xfId="1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 wrapText="1"/>
    </xf>
    <xf numFmtId="0" fontId="24" fillId="0" borderId="13" xfId="0" applyFont="1" applyFill="1" applyBorder="1" applyAlignment="1">
      <alignment horizontal="left" wrapText="1"/>
    </xf>
    <xf numFmtId="0" fontId="24" fillId="0" borderId="42" xfId="0" applyFont="1" applyFill="1" applyBorder="1" applyAlignment="1">
      <alignment horizontal="right" vertical="center" wrapText="1"/>
    </xf>
    <xf numFmtId="0" fontId="24" fillId="0" borderId="10" xfId="0" applyFont="1" applyFill="1" applyBorder="1" applyAlignment="1">
      <alignment horizontal="right" vertical="top" wrapText="1"/>
    </xf>
    <xf numFmtId="0" fontId="24" fillId="0" borderId="10" xfId="0" applyFont="1" applyFill="1" applyBorder="1" applyAlignment="1">
      <alignment horizontal="left" vertical="center" wrapText="1"/>
    </xf>
    <xf numFmtId="164" fontId="15" fillId="0" borderId="10" xfId="1" applyNumberFormat="1" applyFont="1" applyFill="1" applyBorder="1" applyAlignment="1">
      <alignment horizontal="right"/>
    </xf>
    <xf numFmtId="44" fontId="24" fillId="0" borderId="10" xfId="1" applyFont="1" applyFill="1" applyBorder="1" applyAlignment="1">
      <alignment horizontal="right" vertical="center" wrapText="1"/>
    </xf>
    <xf numFmtId="44" fontId="15" fillId="0" borderId="10" xfId="1" applyFont="1" applyFill="1" applyBorder="1" applyAlignment="1">
      <alignment horizontal="right"/>
    </xf>
    <xf numFmtId="164" fontId="24" fillId="0" borderId="10" xfId="0" applyNumberFormat="1" applyFont="1" applyFill="1" applyBorder="1" applyAlignment="1">
      <alignment horizontal="right" vertical="center" wrapText="1"/>
    </xf>
    <xf numFmtId="164" fontId="24" fillId="0" borderId="10" xfId="0" applyNumberFormat="1" applyFont="1" applyFill="1" applyBorder="1" applyAlignment="1">
      <alignment horizontal="right"/>
    </xf>
    <xf numFmtId="44" fontId="24" fillId="0" borderId="12" xfId="0" applyNumberFormat="1" applyFont="1" applyFill="1" applyBorder="1" applyAlignment="1">
      <alignment horizontal="right"/>
    </xf>
    <xf numFmtId="0" fontId="24" fillId="0" borderId="43" xfId="0" applyFont="1" applyFill="1" applyBorder="1" applyAlignment="1">
      <alignment horizontal="right" vertical="center" wrapText="1"/>
    </xf>
    <xf numFmtId="44" fontId="24" fillId="0" borderId="15" xfId="0" applyNumberFormat="1" applyFont="1" applyFill="1" applyBorder="1" applyAlignment="1">
      <alignment horizontal="right"/>
    </xf>
    <xf numFmtId="49" fontId="15" fillId="0" borderId="43" xfId="0" applyNumberFormat="1" applyFont="1" applyFill="1" applyBorder="1" applyAlignment="1">
      <alignment horizontal="right" vertical="top"/>
    </xf>
    <xf numFmtId="49" fontId="15" fillId="5" borderId="43" xfId="0" applyNumberFormat="1" applyFont="1" applyFill="1" applyBorder="1" applyAlignment="1">
      <alignment horizontal="right" vertical="top"/>
    </xf>
    <xf numFmtId="44" fontId="24" fillId="5" borderId="15" xfId="0" applyNumberFormat="1" applyFont="1" applyFill="1" applyBorder="1" applyAlignment="1">
      <alignment horizontal="right"/>
    </xf>
    <xf numFmtId="164" fontId="24" fillId="0" borderId="15" xfId="0" applyNumberFormat="1" applyFont="1" applyFill="1" applyBorder="1" applyAlignment="1">
      <alignment horizontal="right"/>
    </xf>
    <xf numFmtId="164" fontId="15" fillId="0" borderId="15" xfId="0" applyNumberFormat="1" applyFont="1" applyFill="1" applyBorder="1" applyAlignment="1">
      <alignment horizontal="right"/>
    </xf>
    <xf numFmtId="49" fontId="25" fillId="0" borderId="43" xfId="0" applyNumberFormat="1" applyFont="1" applyFill="1" applyBorder="1" applyAlignment="1">
      <alignment horizontal="right" vertical="top"/>
    </xf>
    <xf numFmtId="0" fontId="24" fillId="0" borderId="43" xfId="0" applyFont="1" applyFill="1" applyBorder="1" applyAlignment="1">
      <alignment horizontal="right" vertical="top" wrapText="1"/>
    </xf>
    <xf numFmtId="164" fontId="15" fillId="5" borderId="15" xfId="0" applyNumberFormat="1" applyFont="1" applyFill="1" applyBorder="1" applyAlignment="1">
      <alignment horizontal="right"/>
    </xf>
    <xf numFmtId="49" fontId="25" fillId="5" borderId="43" xfId="0" applyNumberFormat="1" applyFont="1" applyFill="1" applyBorder="1" applyAlignment="1">
      <alignment horizontal="right" vertical="top"/>
    </xf>
    <xf numFmtId="44" fontId="15" fillId="0" borderId="15" xfId="0" applyNumberFormat="1" applyFont="1" applyBorder="1" applyAlignment="1">
      <alignment horizontal="right"/>
    </xf>
    <xf numFmtId="0" fontId="24" fillId="5" borderId="43" xfId="0" applyFont="1" applyFill="1" applyBorder="1" applyAlignment="1">
      <alignment horizontal="right" vertical="top" wrapText="1"/>
    </xf>
    <xf numFmtId="44" fontId="15" fillId="5" borderId="15" xfId="0" applyNumberFormat="1" applyFont="1" applyFill="1" applyBorder="1" applyAlignment="1">
      <alignment horizontal="right"/>
    </xf>
    <xf numFmtId="44" fontId="15" fillId="0" borderId="15" xfId="0" applyNumberFormat="1" applyFont="1" applyFill="1" applyBorder="1" applyAlignment="1">
      <alignment horizontal="right"/>
    </xf>
    <xf numFmtId="0" fontId="24" fillId="0" borderId="43" xfId="0" applyFont="1" applyFill="1" applyBorder="1" applyAlignment="1">
      <alignment horizontal="right" wrapText="1"/>
    </xf>
    <xf numFmtId="0" fontId="24" fillId="5" borderId="43" xfId="0" applyFont="1" applyFill="1" applyBorder="1" applyAlignment="1">
      <alignment horizontal="right" wrapText="1"/>
    </xf>
    <xf numFmtId="164" fontId="25" fillId="0" borderId="15" xfId="0" applyNumberFormat="1" applyFont="1" applyFill="1" applyBorder="1" applyAlignment="1">
      <alignment horizontal="right"/>
    </xf>
    <xf numFmtId="164" fontId="25" fillId="0" borderId="15" xfId="0" applyNumberFormat="1" applyFont="1" applyBorder="1" applyAlignment="1">
      <alignment horizontal="right"/>
    </xf>
    <xf numFmtId="164" fontId="15" fillId="0" borderId="15" xfId="0" applyNumberFormat="1" applyFont="1" applyBorder="1" applyAlignment="1">
      <alignment horizontal="right"/>
    </xf>
    <xf numFmtId="44" fontId="24" fillId="0" borderId="15" xfId="0" applyNumberFormat="1" applyFont="1" applyBorder="1" applyAlignment="1">
      <alignment horizontal="right"/>
    </xf>
    <xf numFmtId="44" fontId="25" fillId="0" borderId="15" xfId="0" applyNumberFormat="1" applyFont="1" applyFill="1" applyBorder="1" applyAlignment="1">
      <alignment horizontal="right"/>
    </xf>
    <xf numFmtId="44" fontId="25" fillId="0" borderId="15" xfId="0" applyNumberFormat="1" applyFont="1" applyBorder="1" applyAlignment="1">
      <alignment horizontal="right"/>
    </xf>
    <xf numFmtId="0" fontId="25" fillId="0" borderId="15" xfId="0" applyFont="1" applyBorder="1" applyAlignment="1">
      <alignment horizontal="right"/>
    </xf>
    <xf numFmtId="44" fontId="25" fillId="5" borderId="15" xfId="0" applyNumberFormat="1" applyFont="1" applyFill="1" applyBorder="1" applyAlignment="1">
      <alignment horizontal="right"/>
    </xf>
    <xf numFmtId="49" fontId="15" fillId="5" borderId="44" xfId="0" applyNumberFormat="1" applyFont="1" applyFill="1" applyBorder="1" applyAlignment="1">
      <alignment horizontal="right" vertical="top"/>
    </xf>
    <xf numFmtId="0" fontId="15" fillId="5" borderId="45" xfId="0" applyFont="1" applyFill="1" applyBorder="1" applyAlignment="1">
      <alignment horizontal="right" vertical="top"/>
    </xf>
    <xf numFmtId="0" fontId="15" fillId="5" borderId="45" xfId="0" applyFont="1" applyFill="1" applyBorder="1" applyAlignment="1">
      <alignment vertical="top"/>
    </xf>
    <xf numFmtId="0" fontId="15" fillId="5" borderId="45" xfId="0" applyFont="1" applyFill="1" applyBorder="1" applyAlignment="1"/>
    <xf numFmtId="164" fontId="15" fillId="5" borderId="45" xfId="1" applyNumberFormat="1" applyFont="1" applyFill="1" applyBorder="1" applyAlignment="1">
      <alignment horizontal="right"/>
    </xf>
    <xf numFmtId="44" fontId="15" fillId="5" borderId="45" xfId="1" applyFont="1" applyFill="1" applyBorder="1" applyAlignment="1">
      <alignment horizontal="right"/>
    </xf>
    <xf numFmtId="44" fontId="25" fillId="5" borderId="45" xfId="1" applyFont="1" applyFill="1" applyBorder="1" applyAlignment="1">
      <alignment horizontal="right"/>
    </xf>
    <xf numFmtId="164" fontId="15" fillId="5" borderId="45" xfId="0" applyNumberFormat="1" applyFont="1" applyFill="1" applyBorder="1" applyAlignment="1">
      <alignment horizontal="right"/>
    </xf>
    <xf numFmtId="44" fontId="15" fillId="5" borderId="45" xfId="0" applyNumberFormat="1" applyFont="1" applyFill="1" applyBorder="1" applyAlignment="1">
      <alignment horizontal="right"/>
    </xf>
    <xf numFmtId="44" fontId="15" fillId="5" borderId="46" xfId="0" applyNumberFormat="1" applyFont="1" applyFill="1" applyBorder="1" applyAlignment="1">
      <alignment horizontal="right"/>
    </xf>
    <xf numFmtId="44" fontId="17" fillId="3" borderId="41" xfId="1" applyFont="1" applyFill="1" applyBorder="1" applyAlignment="1">
      <alignment horizontal="center" vertical="center" wrapText="1"/>
    </xf>
    <xf numFmtId="44" fontId="2" fillId="3" borderId="16" xfId="1" applyFont="1" applyFill="1" applyBorder="1" applyAlignment="1">
      <alignment horizontal="center" vertical="center" wrapText="1"/>
    </xf>
    <xf numFmtId="164" fontId="25" fillId="0" borderId="13" xfId="0" applyNumberFormat="1" applyFont="1" applyBorder="1" applyAlignment="1"/>
    <xf numFmtId="49" fontId="15" fillId="0" borderId="42" xfId="0" applyNumberFormat="1" applyFont="1" applyFill="1" applyBorder="1" applyAlignment="1">
      <alignment horizontal="right" vertical="top"/>
    </xf>
    <xf numFmtId="0" fontId="15" fillId="0" borderId="10" xfId="0" applyFont="1" applyFill="1" applyBorder="1" applyAlignment="1">
      <alignment horizontal="right" vertical="top"/>
    </xf>
    <xf numFmtId="0" fontId="15" fillId="0" borderId="10" xfId="0" applyFont="1" applyFill="1" applyBorder="1" applyAlignment="1">
      <alignment vertical="top"/>
    </xf>
    <xf numFmtId="0" fontId="15" fillId="0" borderId="10" xfId="0" applyFont="1" applyFill="1" applyBorder="1" applyAlignment="1"/>
    <xf numFmtId="164" fontId="15" fillId="0" borderId="10" xfId="1" applyNumberFormat="1" applyFont="1" applyFill="1" applyBorder="1"/>
    <xf numFmtId="44" fontId="15" fillId="0" borderId="10" xfId="1" applyFont="1" applyFill="1" applyBorder="1"/>
    <xf numFmtId="44" fontId="25" fillId="0" borderId="10" xfId="1" applyFont="1" applyFill="1" applyBorder="1"/>
    <xf numFmtId="164" fontId="15" fillId="0" borderId="10" xfId="0" applyNumberFormat="1" applyFont="1" applyFill="1" applyBorder="1"/>
    <xf numFmtId="44" fontId="15" fillId="0" borderId="10" xfId="0" applyNumberFormat="1" applyFont="1" applyFill="1" applyBorder="1"/>
    <xf numFmtId="164" fontId="25" fillId="0" borderId="10" xfId="0" applyNumberFormat="1" applyFont="1" applyBorder="1" applyAlignment="1"/>
    <xf numFmtId="164" fontId="25" fillId="0" borderId="12" xfId="0" applyNumberFormat="1" applyFont="1" applyBorder="1" applyAlignment="1"/>
    <xf numFmtId="164" fontId="25" fillId="0" borderId="15" xfId="0" applyNumberFormat="1" applyFont="1" applyBorder="1" applyAlignment="1"/>
    <xf numFmtId="49" fontId="15" fillId="0" borderId="44" xfId="0" applyNumberFormat="1" applyFont="1" applyFill="1" applyBorder="1" applyAlignment="1">
      <alignment horizontal="right" vertical="top"/>
    </xf>
    <xf numFmtId="0" fontId="15" fillId="0" borderId="45" xfId="0" applyFont="1" applyFill="1" applyBorder="1" applyAlignment="1">
      <alignment horizontal="right" vertical="top"/>
    </xf>
    <xf numFmtId="0" fontId="15" fillId="0" borderId="45" xfId="0" applyFont="1" applyFill="1" applyBorder="1" applyAlignment="1">
      <alignment vertical="top"/>
    </xf>
    <xf numFmtId="0" fontId="15" fillId="0" borderId="45" xfId="0" applyFont="1" applyFill="1" applyBorder="1" applyAlignment="1"/>
    <xf numFmtId="164" fontId="15" fillId="0" borderId="45" xfId="1" applyNumberFormat="1" applyFont="1" applyFill="1" applyBorder="1"/>
    <xf numFmtId="44" fontId="15" fillId="0" borderId="45" xfId="1" applyFont="1" applyFill="1" applyBorder="1"/>
    <xf numFmtId="44" fontId="25" fillId="0" borderId="45" xfId="1" applyFont="1" applyFill="1" applyBorder="1"/>
    <xf numFmtId="164" fontId="15" fillId="0" borderId="45" xfId="0" applyNumberFormat="1" applyFont="1" applyFill="1" applyBorder="1"/>
    <xf numFmtId="44" fontId="15" fillId="0" borderId="45" xfId="0" applyNumberFormat="1" applyFont="1" applyFill="1" applyBorder="1"/>
    <xf numFmtId="164" fontId="25" fillId="0" borderId="45" xfId="0" applyNumberFormat="1" applyFont="1" applyBorder="1" applyAlignment="1"/>
    <xf numFmtId="164" fontId="25" fillId="0" borderId="46" xfId="0" applyNumberFormat="1" applyFont="1" applyBorder="1" applyAlignment="1"/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IA251"/>
  <sheetViews>
    <sheetView tabSelected="1" topLeftCell="A223" zoomScaleNormal="100" workbookViewId="0">
      <selection activeCell="C230" sqref="C230"/>
    </sheetView>
  </sheetViews>
  <sheetFormatPr defaultColWidth="9.109375" defaultRowHeight="12" x14ac:dyDescent="0.25"/>
  <cols>
    <col min="1" max="1" width="7.44140625" style="28" customWidth="1"/>
    <col min="2" max="2" width="4.109375" style="29" customWidth="1"/>
    <col min="3" max="3" width="39.5546875" style="30" customWidth="1"/>
    <col min="4" max="4" width="10.5546875" style="41" customWidth="1"/>
    <col min="5" max="5" width="9.44140625" style="32" customWidth="1"/>
    <col min="6" max="6" width="10.6640625" style="32" customWidth="1"/>
    <col min="7" max="7" width="8.6640625" style="33" customWidth="1"/>
    <col min="8" max="8" width="9.33203125" style="33" customWidth="1"/>
    <col min="9" max="9" width="10" style="31" customWidth="1"/>
    <col min="10" max="10" width="11.44140625" style="31" customWidth="1"/>
    <col min="11" max="11" width="10.109375" style="31" customWidth="1"/>
    <col min="12" max="12" width="11" style="31" customWidth="1"/>
    <col min="13" max="16384" width="9.109375" style="31"/>
  </cols>
  <sheetData>
    <row r="1" spans="1:12" customFormat="1" ht="18" x14ac:dyDescent="0.35">
      <c r="A1" s="88" t="s">
        <v>0</v>
      </c>
      <c r="B1" s="88"/>
      <c r="C1" s="88"/>
      <c r="D1" s="89"/>
      <c r="E1" s="91"/>
      <c r="F1" s="102"/>
      <c r="G1" s="3"/>
      <c r="H1" s="3"/>
    </row>
    <row r="2" spans="1:12" customFormat="1" ht="18" x14ac:dyDescent="0.35">
      <c r="A2" s="235" t="s">
        <v>437</v>
      </c>
      <c r="B2" s="235"/>
      <c r="C2" s="235"/>
      <c r="D2" s="90"/>
      <c r="E2" s="91"/>
      <c r="F2" s="102"/>
      <c r="G2" s="3"/>
      <c r="H2" s="3"/>
    </row>
    <row r="3" spans="1:12" customFormat="1" ht="28.5" customHeight="1" thickBot="1" x14ac:dyDescent="0.35">
      <c r="A3" s="236" t="s">
        <v>342</v>
      </c>
      <c r="B3" s="236"/>
      <c r="C3" s="236"/>
      <c r="D3" s="236"/>
      <c r="E3" s="236"/>
      <c r="F3" s="236"/>
      <c r="G3" s="236"/>
      <c r="H3" s="5"/>
      <c r="I3" s="6"/>
    </row>
    <row r="4" spans="1:12" customFormat="1" ht="15" customHeight="1" thickBot="1" x14ac:dyDescent="0.35">
      <c r="A4" s="328" t="s">
        <v>331</v>
      </c>
      <c r="B4" s="328"/>
      <c r="C4" s="328"/>
      <c r="D4" s="329" t="s">
        <v>330</v>
      </c>
      <c r="E4" s="330" t="s">
        <v>1</v>
      </c>
      <c r="F4" s="330"/>
      <c r="G4" s="331" t="s">
        <v>2</v>
      </c>
      <c r="H4" s="331"/>
      <c r="I4" s="330" t="s">
        <v>396</v>
      </c>
      <c r="J4" s="330"/>
      <c r="K4" s="332" t="s">
        <v>397</v>
      </c>
      <c r="L4" s="332"/>
    </row>
    <row r="5" spans="1:12" customFormat="1" ht="27.75" customHeight="1" thickBot="1" x14ac:dyDescent="0.35">
      <c r="A5" s="328"/>
      <c r="B5" s="328"/>
      <c r="C5" s="328"/>
      <c r="D5" s="329"/>
      <c r="E5" s="330"/>
      <c r="F5" s="330"/>
      <c r="G5" s="331"/>
      <c r="H5" s="331"/>
      <c r="I5" s="330"/>
      <c r="J5" s="330"/>
      <c r="K5" s="332"/>
      <c r="L5" s="332"/>
    </row>
    <row r="6" spans="1:12" customFormat="1" ht="40.950000000000003" customHeight="1" thickBot="1" x14ac:dyDescent="0.35">
      <c r="A6" s="333" t="s">
        <v>4</v>
      </c>
      <c r="B6" s="334"/>
      <c r="C6" s="335" t="s">
        <v>5</v>
      </c>
      <c r="D6" s="336" t="s">
        <v>6</v>
      </c>
      <c r="E6" s="337" t="s">
        <v>7</v>
      </c>
      <c r="F6" s="338" t="s">
        <v>334</v>
      </c>
      <c r="G6" s="339" t="s">
        <v>8</v>
      </c>
      <c r="H6" s="339" t="s">
        <v>9</v>
      </c>
      <c r="I6" s="340" t="s">
        <v>398</v>
      </c>
      <c r="J6" s="340" t="s">
        <v>399</v>
      </c>
      <c r="K6" s="340" t="s">
        <v>398</v>
      </c>
      <c r="L6" s="340" t="s">
        <v>400</v>
      </c>
    </row>
    <row r="7" spans="1:12" customFormat="1" ht="16.5" customHeight="1" thickBot="1" x14ac:dyDescent="0.35">
      <c r="A7" s="341"/>
      <c r="B7" s="342"/>
      <c r="C7" s="343"/>
      <c r="D7" s="344"/>
      <c r="E7" s="345" t="s">
        <v>12</v>
      </c>
      <c r="F7" s="345" t="s">
        <v>12</v>
      </c>
      <c r="G7" s="346"/>
      <c r="H7" s="346"/>
      <c r="I7" s="347"/>
      <c r="J7" s="347"/>
      <c r="K7" s="347"/>
      <c r="L7" s="347"/>
    </row>
    <row r="8" spans="1:12" customFormat="1" ht="16.5" customHeight="1" x14ac:dyDescent="0.3">
      <c r="A8" s="349" t="s">
        <v>355</v>
      </c>
      <c r="B8" s="350" t="s">
        <v>14</v>
      </c>
      <c r="C8" s="351" t="s">
        <v>356</v>
      </c>
      <c r="D8" s="351" t="s">
        <v>26</v>
      </c>
      <c r="E8" s="352">
        <v>0</v>
      </c>
      <c r="F8" s="353">
        <v>700</v>
      </c>
      <c r="G8" s="354">
        <v>500</v>
      </c>
      <c r="H8" s="354">
        <v>35</v>
      </c>
      <c r="I8" s="352">
        <v>0</v>
      </c>
      <c r="J8" s="355">
        <v>1235</v>
      </c>
      <c r="K8" s="356">
        <v>0</v>
      </c>
      <c r="L8" s="357">
        <f t="shared" ref="L8:L20" si="0">(F8*1.21)+G8+(H8*1.21)</f>
        <v>1389.35</v>
      </c>
    </row>
    <row r="9" spans="1:12" customFormat="1" ht="16.5" customHeight="1" x14ac:dyDescent="0.3">
      <c r="A9" s="358" t="s">
        <v>357</v>
      </c>
      <c r="B9" s="177" t="s">
        <v>14</v>
      </c>
      <c r="C9" s="148" t="s">
        <v>358</v>
      </c>
      <c r="D9" s="148" t="s">
        <v>26</v>
      </c>
      <c r="E9" s="196">
        <v>0</v>
      </c>
      <c r="F9" s="197">
        <v>700</v>
      </c>
      <c r="G9" s="104">
        <v>500</v>
      </c>
      <c r="H9" s="104">
        <v>35</v>
      </c>
      <c r="I9" s="196">
        <v>0</v>
      </c>
      <c r="J9" s="198">
        <v>1235</v>
      </c>
      <c r="K9" s="199">
        <v>0</v>
      </c>
      <c r="L9" s="359">
        <f t="shared" si="0"/>
        <v>1389.35</v>
      </c>
    </row>
    <row r="10" spans="1:12" s="13" customFormat="1" ht="14.4" x14ac:dyDescent="0.3">
      <c r="A10" s="360" t="s">
        <v>13</v>
      </c>
      <c r="B10" s="64" t="s">
        <v>14</v>
      </c>
      <c r="C10" s="96" t="s">
        <v>15</v>
      </c>
      <c r="D10" s="97" t="s">
        <v>16</v>
      </c>
      <c r="E10" s="196">
        <v>0</v>
      </c>
      <c r="F10" s="104">
        <v>200</v>
      </c>
      <c r="G10" s="104">
        <v>500</v>
      </c>
      <c r="H10" s="104">
        <v>35</v>
      </c>
      <c r="I10" s="196">
        <v>0</v>
      </c>
      <c r="J10" s="200">
        <f t="shared" ref="J10:J20" si="1">F10+G10+H10</f>
        <v>735</v>
      </c>
      <c r="K10" s="199">
        <v>0</v>
      </c>
      <c r="L10" s="359">
        <f t="shared" si="0"/>
        <v>784.35</v>
      </c>
    </row>
    <row r="11" spans="1:12" s="13" customFormat="1" ht="14.4" x14ac:dyDescent="0.3">
      <c r="A11" s="360" t="s">
        <v>17</v>
      </c>
      <c r="B11" s="64" t="s">
        <v>14</v>
      </c>
      <c r="C11" s="96" t="s">
        <v>18</v>
      </c>
      <c r="D11" s="97" t="s">
        <v>16</v>
      </c>
      <c r="E11" s="196">
        <v>0</v>
      </c>
      <c r="F11" s="104">
        <v>700</v>
      </c>
      <c r="G11" s="104">
        <v>500</v>
      </c>
      <c r="H11" s="104">
        <v>35</v>
      </c>
      <c r="I11" s="196">
        <v>0</v>
      </c>
      <c r="J11" s="200">
        <f t="shared" si="1"/>
        <v>1235</v>
      </c>
      <c r="K11" s="199">
        <v>0</v>
      </c>
      <c r="L11" s="359">
        <f t="shared" si="0"/>
        <v>1389.35</v>
      </c>
    </row>
    <row r="12" spans="1:12" s="13" customFormat="1" ht="14.4" x14ac:dyDescent="0.3">
      <c r="A12" s="360" t="s">
        <v>19</v>
      </c>
      <c r="B12" s="64" t="s">
        <v>14</v>
      </c>
      <c r="C12" s="96" t="s">
        <v>20</v>
      </c>
      <c r="D12" s="97" t="s">
        <v>16</v>
      </c>
      <c r="E12" s="196">
        <v>0</v>
      </c>
      <c r="F12" s="104">
        <v>700</v>
      </c>
      <c r="G12" s="104">
        <v>500</v>
      </c>
      <c r="H12" s="104">
        <v>35</v>
      </c>
      <c r="I12" s="196">
        <v>0</v>
      </c>
      <c r="J12" s="200">
        <f t="shared" si="1"/>
        <v>1235</v>
      </c>
      <c r="K12" s="199">
        <v>0</v>
      </c>
      <c r="L12" s="359">
        <f t="shared" si="0"/>
        <v>1389.35</v>
      </c>
    </row>
    <row r="13" spans="1:12" s="13" customFormat="1" ht="24" x14ac:dyDescent="0.3">
      <c r="A13" s="360" t="s">
        <v>21</v>
      </c>
      <c r="B13" s="64" t="s">
        <v>14</v>
      </c>
      <c r="C13" s="65" t="s">
        <v>22</v>
      </c>
      <c r="D13" s="97" t="s">
        <v>16</v>
      </c>
      <c r="E13" s="196">
        <v>0</v>
      </c>
      <c r="F13" s="104">
        <v>700</v>
      </c>
      <c r="G13" s="104">
        <v>500</v>
      </c>
      <c r="H13" s="104">
        <v>35</v>
      </c>
      <c r="I13" s="196">
        <v>0</v>
      </c>
      <c r="J13" s="200">
        <f t="shared" si="1"/>
        <v>1235</v>
      </c>
      <c r="K13" s="199">
        <v>0</v>
      </c>
      <c r="L13" s="359">
        <f t="shared" si="0"/>
        <v>1389.35</v>
      </c>
    </row>
    <row r="14" spans="1:12" s="13" customFormat="1" ht="14.4" x14ac:dyDescent="0.3">
      <c r="A14" s="360" t="s">
        <v>23</v>
      </c>
      <c r="B14" s="64" t="s">
        <v>14</v>
      </c>
      <c r="C14" s="96" t="s">
        <v>345</v>
      </c>
      <c r="D14" s="97" t="s">
        <v>16</v>
      </c>
      <c r="E14" s="196">
        <v>0</v>
      </c>
      <c r="F14" s="104">
        <v>700</v>
      </c>
      <c r="G14" s="104">
        <v>500</v>
      </c>
      <c r="H14" s="104">
        <v>35</v>
      </c>
      <c r="I14" s="196">
        <v>0</v>
      </c>
      <c r="J14" s="200">
        <f t="shared" si="1"/>
        <v>1235</v>
      </c>
      <c r="K14" s="199">
        <v>0</v>
      </c>
      <c r="L14" s="359">
        <f t="shared" si="0"/>
        <v>1389.35</v>
      </c>
    </row>
    <row r="15" spans="1:12" s="13" customFormat="1" ht="24" customHeight="1" x14ac:dyDescent="0.3">
      <c r="A15" s="360" t="s">
        <v>24</v>
      </c>
      <c r="B15" s="64" t="s">
        <v>14</v>
      </c>
      <c r="C15" s="100" t="s">
        <v>25</v>
      </c>
      <c r="D15" s="97" t="s">
        <v>26</v>
      </c>
      <c r="E15" s="196">
        <v>0</v>
      </c>
      <c r="F15" s="104">
        <v>700</v>
      </c>
      <c r="G15" s="104">
        <v>500</v>
      </c>
      <c r="H15" s="104">
        <v>35</v>
      </c>
      <c r="I15" s="196">
        <v>0</v>
      </c>
      <c r="J15" s="200">
        <f t="shared" si="1"/>
        <v>1235</v>
      </c>
      <c r="K15" s="199">
        <v>0</v>
      </c>
      <c r="L15" s="359">
        <f t="shared" si="0"/>
        <v>1389.35</v>
      </c>
    </row>
    <row r="16" spans="1:12" s="13" customFormat="1" ht="24" customHeight="1" x14ac:dyDescent="0.3">
      <c r="A16" s="361" t="s">
        <v>433</v>
      </c>
      <c r="B16" s="211" t="s">
        <v>14</v>
      </c>
      <c r="C16" s="212" t="s">
        <v>25</v>
      </c>
      <c r="D16" s="213" t="s">
        <v>27</v>
      </c>
      <c r="E16" s="214">
        <v>0</v>
      </c>
      <c r="F16" s="215">
        <v>1500</v>
      </c>
      <c r="G16" s="215">
        <v>0</v>
      </c>
      <c r="H16" s="215">
        <v>0</v>
      </c>
      <c r="I16" s="214">
        <v>0</v>
      </c>
      <c r="J16" s="216">
        <f t="shared" ref="J16" si="2">F16+G16+H16</f>
        <v>1500</v>
      </c>
      <c r="K16" s="217">
        <v>0</v>
      </c>
      <c r="L16" s="362">
        <f t="shared" ref="L16" si="3">(F16*1.21)+G16+(H16*1.21)</f>
        <v>1815</v>
      </c>
    </row>
    <row r="17" spans="1:235" s="13" customFormat="1" ht="25.5" customHeight="1" x14ac:dyDescent="0.3">
      <c r="A17" s="360" t="s">
        <v>24</v>
      </c>
      <c r="B17" s="64" t="s">
        <v>14</v>
      </c>
      <c r="C17" s="100" t="s">
        <v>25</v>
      </c>
      <c r="D17" s="97" t="s">
        <v>27</v>
      </c>
      <c r="E17" s="196">
        <v>0</v>
      </c>
      <c r="F17" s="104">
        <v>1235</v>
      </c>
      <c r="G17" s="104">
        <v>0</v>
      </c>
      <c r="H17" s="104">
        <v>0</v>
      </c>
      <c r="I17" s="196">
        <v>0</v>
      </c>
      <c r="J17" s="200">
        <f t="shared" si="1"/>
        <v>1235</v>
      </c>
      <c r="K17" s="199">
        <v>0</v>
      </c>
      <c r="L17" s="359">
        <f t="shared" si="0"/>
        <v>1494.35</v>
      </c>
    </row>
    <row r="18" spans="1:235" s="13" customFormat="1" ht="12.75" customHeight="1" x14ac:dyDescent="0.3">
      <c r="A18" s="360" t="s">
        <v>359</v>
      </c>
      <c r="B18" s="64" t="s">
        <v>14</v>
      </c>
      <c r="C18" s="100" t="s">
        <v>360</v>
      </c>
      <c r="D18" s="97" t="s">
        <v>354</v>
      </c>
      <c r="E18" s="196">
        <v>0</v>
      </c>
      <c r="F18" s="104">
        <v>200</v>
      </c>
      <c r="G18" s="104">
        <v>500</v>
      </c>
      <c r="H18" s="104">
        <v>35</v>
      </c>
      <c r="I18" s="196">
        <v>0</v>
      </c>
      <c r="J18" s="200">
        <f t="shared" si="1"/>
        <v>735</v>
      </c>
      <c r="K18" s="199">
        <v>0</v>
      </c>
      <c r="L18" s="359">
        <f t="shared" si="0"/>
        <v>784.35</v>
      </c>
    </row>
    <row r="19" spans="1:235" s="13" customFormat="1" ht="12.75" customHeight="1" x14ac:dyDescent="0.3">
      <c r="A19" s="360" t="s">
        <v>419</v>
      </c>
      <c r="B19" s="64" t="s">
        <v>33</v>
      </c>
      <c r="C19" s="100" t="s">
        <v>420</v>
      </c>
      <c r="D19" s="97" t="s">
        <v>27</v>
      </c>
      <c r="E19" s="196">
        <v>0</v>
      </c>
      <c r="F19" s="104">
        <v>9000</v>
      </c>
      <c r="G19" s="104">
        <v>0</v>
      </c>
      <c r="H19" s="104">
        <v>0</v>
      </c>
      <c r="I19" s="196">
        <v>0</v>
      </c>
      <c r="J19" s="200">
        <v>9000</v>
      </c>
      <c r="K19" s="199">
        <v>0</v>
      </c>
      <c r="L19" s="359">
        <f>J19*1.21</f>
        <v>10890</v>
      </c>
    </row>
    <row r="20" spans="1:235" s="13" customFormat="1" ht="24" customHeight="1" x14ac:dyDescent="0.3">
      <c r="A20" s="360" t="s">
        <v>28</v>
      </c>
      <c r="B20" s="64" t="s">
        <v>14</v>
      </c>
      <c r="C20" s="65" t="s">
        <v>29</v>
      </c>
      <c r="D20" s="97" t="s">
        <v>27</v>
      </c>
      <c r="E20" s="199">
        <v>0</v>
      </c>
      <c r="F20" s="104">
        <v>1235</v>
      </c>
      <c r="G20" s="104">
        <v>0</v>
      </c>
      <c r="H20" s="104">
        <v>0</v>
      </c>
      <c r="I20" s="196">
        <v>0</v>
      </c>
      <c r="J20" s="200">
        <f t="shared" si="1"/>
        <v>1235</v>
      </c>
      <c r="K20" s="199">
        <v>0</v>
      </c>
      <c r="L20" s="359">
        <f t="shared" si="0"/>
        <v>1494.35</v>
      </c>
    </row>
    <row r="21" spans="1:235" s="17" customFormat="1" ht="15.75" customHeight="1" x14ac:dyDescent="0.3">
      <c r="A21" s="360" t="s">
        <v>361</v>
      </c>
      <c r="B21" s="64" t="s">
        <v>14</v>
      </c>
      <c r="C21" s="65" t="s">
        <v>362</v>
      </c>
      <c r="D21" s="97" t="s">
        <v>27</v>
      </c>
      <c r="E21" s="196">
        <v>0</v>
      </c>
      <c r="F21" s="196">
        <v>0</v>
      </c>
      <c r="G21" s="104">
        <v>0</v>
      </c>
      <c r="H21" s="104">
        <v>0</v>
      </c>
      <c r="I21" s="196">
        <v>0</v>
      </c>
      <c r="J21" s="196">
        <v>0</v>
      </c>
      <c r="K21" s="199">
        <v>0</v>
      </c>
      <c r="L21" s="363">
        <v>0</v>
      </c>
    </row>
    <row r="22" spans="1:235" s="17" customFormat="1" ht="14.4" x14ac:dyDescent="0.3">
      <c r="A22" s="360" t="s">
        <v>30</v>
      </c>
      <c r="B22" s="64" t="s">
        <v>14</v>
      </c>
      <c r="C22" s="96" t="s">
        <v>31</v>
      </c>
      <c r="D22" s="97" t="s">
        <v>27</v>
      </c>
      <c r="E22" s="196">
        <v>0</v>
      </c>
      <c r="F22" s="196">
        <v>0</v>
      </c>
      <c r="G22" s="104">
        <v>0</v>
      </c>
      <c r="H22" s="104">
        <v>0</v>
      </c>
      <c r="I22" s="196">
        <v>0</v>
      </c>
      <c r="J22" s="201">
        <f>F22+G22+H22</f>
        <v>0</v>
      </c>
      <c r="K22" s="199">
        <v>0</v>
      </c>
      <c r="L22" s="363">
        <f>(F22*1.21)+G22+(H22*1.21)</f>
        <v>0</v>
      </c>
    </row>
    <row r="23" spans="1:235" s="13" customFormat="1" ht="24" customHeight="1" x14ac:dyDescent="0.3">
      <c r="A23" s="360" t="s">
        <v>32</v>
      </c>
      <c r="B23" s="64" t="s">
        <v>33</v>
      </c>
      <c r="C23" s="65" t="s">
        <v>34</v>
      </c>
      <c r="D23" s="101" t="s">
        <v>27</v>
      </c>
      <c r="E23" s="196">
        <v>0</v>
      </c>
      <c r="F23" s="104">
        <v>6792</v>
      </c>
      <c r="G23" s="104">
        <v>0</v>
      </c>
      <c r="H23" s="104">
        <v>0</v>
      </c>
      <c r="I23" s="196">
        <v>0</v>
      </c>
      <c r="J23" s="200">
        <f>F23+G23+H23</f>
        <v>6792</v>
      </c>
      <c r="K23" s="199">
        <v>0</v>
      </c>
      <c r="L23" s="359">
        <f>(F23*1.21)+G23+(H23*1.21)</f>
        <v>8218.32</v>
      </c>
    </row>
    <row r="24" spans="1:235" s="17" customFormat="1" ht="29.25" customHeight="1" x14ac:dyDescent="0.3">
      <c r="A24" s="360" t="s">
        <v>35</v>
      </c>
      <c r="B24" s="64" t="s">
        <v>14</v>
      </c>
      <c r="C24" s="65" t="s">
        <v>36</v>
      </c>
      <c r="D24" s="101" t="s">
        <v>27</v>
      </c>
      <c r="E24" s="196">
        <v>0</v>
      </c>
      <c r="F24" s="196">
        <v>1500</v>
      </c>
      <c r="G24" s="104">
        <v>0</v>
      </c>
      <c r="H24" s="104">
        <v>0</v>
      </c>
      <c r="I24" s="196">
        <v>0</v>
      </c>
      <c r="J24" s="201">
        <v>1500</v>
      </c>
      <c r="K24" s="199">
        <v>0</v>
      </c>
      <c r="L24" s="363">
        <f>(F24*1.21)+G24+(H24*1.21)</f>
        <v>1815</v>
      </c>
    </row>
    <row r="25" spans="1:235" s="17" customFormat="1" ht="12" customHeight="1" x14ac:dyDescent="0.3">
      <c r="A25" s="360" t="s">
        <v>364</v>
      </c>
      <c r="B25" s="64" t="s">
        <v>14</v>
      </c>
      <c r="C25" s="65" t="s">
        <v>365</v>
      </c>
      <c r="D25" s="101" t="s">
        <v>27</v>
      </c>
      <c r="E25" s="196">
        <v>0</v>
      </c>
      <c r="F25" s="196">
        <v>0</v>
      </c>
      <c r="G25" s="202">
        <v>0</v>
      </c>
      <c r="H25" s="202">
        <v>0</v>
      </c>
      <c r="I25" s="196">
        <v>0</v>
      </c>
      <c r="J25" s="201">
        <f>F25+G25+H25</f>
        <v>0</v>
      </c>
      <c r="K25" s="199">
        <v>0</v>
      </c>
      <c r="L25" s="363">
        <f>(F25*1.21)+G25+(H25*1.21)</f>
        <v>0</v>
      </c>
    </row>
    <row r="26" spans="1:235" s="17" customFormat="1" ht="25.5" customHeight="1" x14ac:dyDescent="0.3">
      <c r="A26" s="360" t="s">
        <v>363</v>
      </c>
      <c r="B26" s="64" t="s">
        <v>14</v>
      </c>
      <c r="C26" s="65" t="s">
        <v>366</v>
      </c>
      <c r="D26" s="101" t="s">
        <v>26</v>
      </c>
      <c r="E26" s="196">
        <v>0</v>
      </c>
      <c r="F26" s="104">
        <v>635</v>
      </c>
      <c r="G26" s="104">
        <v>500</v>
      </c>
      <c r="H26" s="104">
        <v>100</v>
      </c>
      <c r="I26" s="196">
        <v>0</v>
      </c>
      <c r="J26" s="200">
        <f>F26+G26+H26</f>
        <v>1235</v>
      </c>
      <c r="K26" s="199">
        <v>0</v>
      </c>
      <c r="L26" s="359">
        <f>(F26*1.21)+G26+(H26*1.21)</f>
        <v>1389.35</v>
      </c>
    </row>
    <row r="27" spans="1:235" s="17" customFormat="1" ht="15.75" customHeight="1" x14ac:dyDescent="0.3">
      <c r="A27" s="358" t="s">
        <v>392</v>
      </c>
      <c r="B27" s="177" t="s">
        <v>14</v>
      </c>
      <c r="C27" s="148" t="s">
        <v>393</v>
      </c>
      <c r="D27" s="348" t="s">
        <v>27</v>
      </c>
      <c r="E27" s="153">
        <v>0</v>
      </c>
      <c r="F27" s="197">
        <v>700</v>
      </c>
      <c r="G27" s="154">
        <v>500</v>
      </c>
      <c r="H27" s="154">
        <v>35</v>
      </c>
      <c r="I27" s="153">
        <v>0</v>
      </c>
      <c r="J27" s="198">
        <v>1235</v>
      </c>
      <c r="K27" s="153">
        <v>0</v>
      </c>
      <c r="L27" s="364">
        <f t="shared" ref="L27:L49" si="4">(F27*1.21)+G27+(H27*1.21)</f>
        <v>1389.35</v>
      </c>
    </row>
    <row r="28" spans="1:235" s="13" customFormat="1" ht="26.25" customHeight="1" x14ac:dyDescent="0.3">
      <c r="A28" s="360" t="s">
        <v>37</v>
      </c>
      <c r="B28" s="64" t="s">
        <v>33</v>
      </c>
      <c r="C28" s="65" t="s">
        <v>38</v>
      </c>
      <c r="D28" s="101" t="s">
        <v>27</v>
      </c>
      <c r="E28" s="196">
        <v>0</v>
      </c>
      <c r="F28" s="104">
        <v>12904</v>
      </c>
      <c r="G28" s="104">
        <v>0</v>
      </c>
      <c r="H28" s="104">
        <v>0</v>
      </c>
      <c r="I28" s="196">
        <v>0</v>
      </c>
      <c r="J28" s="200">
        <f t="shared" ref="J28:J38" si="5">F28+G28+H28</f>
        <v>12904</v>
      </c>
      <c r="K28" s="196">
        <v>0</v>
      </c>
      <c r="L28" s="364">
        <f t="shared" si="4"/>
        <v>15613.84</v>
      </c>
    </row>
    <row r="29" spans="1:235" s="13" customFormat="1" ht="23.25" customHeight="1" x14ac:dyDescent="0.3">
      <c r="A29" s="360" t="s">
        <v>39</v>
      </c>
      <c r="B29" s="64" t="s">
        <v>14</v>
      </c>
      <c r="C29" s="65" t="s">
        <v>40</v>
      </c>
      <c r="D29" s="101" t="s">
        <v>26</v>
      </c>
      <c r="E29" s="196">
        <v>0</v>
      </c>
      <c r="F29" s="104">
        <v>700</v>
      </c>
      <c r="G29" s="104">
        <v>500</v>
      </c>
      <c r="H29" s="104">
        <v>35</v>
      </c>
      <c r="I29" s="196">
        <v>0</v>
      </c>
      <c r="J29" s="200">
        <f t="shared" si="5"/>
        <v>1235</v>
      </c>
      <c r="K29" s="196">
        <v>0</v>
      </c>
      <c r="L29" s="364">
        <f t="shared" si="4"/>
        <v>1389.35</v>
      </c>
    </row>
    <row r="30" spans="1:235" s="13" customFormat="1" ht="13.5" customHeight="1" x14ac:dyDescent="0.3">
      <c r="A30" s="360" t="s">
        <v>39</v>
      </c>
      <c r="B30" s="64" t="s">
        <v>14</v>
      </c>
      <c r="C30" s="65" t="s">
        <v>40</v>
      </c>
      <c r="D30" s="101" t="s">
        <v>27</v>
      </c>
      <c r="E30" s="196">
        <v>0</v>
      </c>
      <c r="F30" s="104">
        <v>1235</v>
      </c>
      <c r="G30" s="104">
        <v>0</v>
      </c>
      <c r="H30" s="104">
        <v>0</v>
      </c>
      <c r="I30" s="196">
        <v>0</v>
      </c>
      <c r="J30" s="200">
        <f t="shared" si="5"/>
        <v>1235</v>
      </c>
      <c r="K30" s="196">
        <v>0</v>
      </c>
      <c r="L30" s="364">
        <f t="shared" si="4"/>
        <v>1494.35</v>
      </c>
    </row>
    <row r="31" spans="1:235" s="46" customFormat="1" ht="14.25" customHeight="1" x14ac:dyDescent="0.3">
      <c r="A31" s="360" t="s">
        <v>41</v>
      </c>
      <c r="B31" s="64" t="s">
        <v>33</v>
      </c>
      <c r="C31" s="65" t="s">
        <v>42</v>
      </c>
      <c r="D31" s="101" t="s">
        <v>27</v>
      </c>
      <c r="E31" s="196">
        <v>0</v>
      </c>
      <c r="F31" s="104">
        <v>12904</v>
      </c>
      <c r="G31" s="104">
        <v>0</v>
      </c>
      <c r="H31" s="104">
        <v>0</v>
      </c>
      <c r="I31" s="196">
        <v>0</v>
      </c>
      <c r="J31" s="200">
        <f t="shared" si="5"/>
        <v>12904</v>
      </c>
      <c r="K31" s="196">
        <v>0</v>
      </c>
      <c r="L31" s="364">
        <f t="shared" si="4"/>
        <v>15613.84</v>
      </c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  <c r="BM31" s="17"/>
      <c r="BN31" s="17"/>
      <c r="BO31" s="17"/>
      <c r="BP31" s="17"/>
      <c r="BQ31" s="17"/>
      <c r="BR31" s="17"/>
      <c r="BS31" s="17"/>
      <c r="BT31" s="17"/>
      <c r="BU31" s="17"/>
      <c r="BV31" s="17"/>
      <c r="BW31" s="17"/>
      <c r="BX31" s="17"/>
      <c r="BY31" s="17"/>
      <c r="BZ31" s="17"/>
      <c r="CA31" s="17"/>
      <c r="CB31" s="17"/>
      <c r="CC31" s="17"/>
      <c r="CD31" s="17"/>
      <c r="CE31" s="17"/>
      <c r="CF31" s="17"/>
      <c r="CG31" s="17"/>
      <c r="CH31" s="17"/>
      <c r="CI31" s="17"/>
      <c r="CJ31" s="17"/>
      <c r="CK31" s="17"/>
      <c r="CL31" s="17"/>
      <c r="CM31" s="17"/>
      <c r="CN31" s="17"/>
      <c r="CO31" s="17"/>
      <c r="CP31" s="17"/>
      <c r="CQ31" s="17"/>
      <c r="CR31" s="17"/>
      <c r="CS31" s="17"/>
      <c r="CT31" s="17"/>
      <c r="CU31" s="17"/>
      <c r="CV31" s="17"/>
      <c r="CW31" s="17"/>
      <c r="CX31" s="17"/>
      <c r="CY31" s="17"/>
      <c r="CZ31" s="17"/>
      <c r="DA31" s="17"/>
      <c r="DB31" s="17"/>
      <c r="DC31" s="17"/>
      <c r="DD31" s="17"/>
      <c r="DE31" s="17"/>
      <c r="DF31" s="17"/>
      <c r="DG31" s="17"/>
      <c r="DH31" s="17"/>
      <c r="DI31" s="17"/>
      <c r="DJ31" s="17"/>
      <c r="DK31" s="17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17"/>
      <c r="EB31" s="17"/>
      <c r="EC31" s="17"/>
      <c r="ED31" s="17"/>
      <c r="EE31" s="17"/>
      <c r="EF31" s="17"/>
      <c r="EG31" s="17"/>
      <c r="EH31" s="17"/>
      <c r="EI31" s="17"/>
      <c r="EJ31" s="17"/>
      <c r="EK31" s="17"/>
      <c r="EL31" s="17"/>
      <c r="EM31" s="17"/>
      <c r="EN31" s="17"/>
      <c r="EO31" s="17"/>
      <c r="EP31" s="17"/>
      <c r="EQ31" s="17"/>
      <c r="ER31" s="17"/>
      <c r="ES31" s="17"/>
      <c r="ET31" s="17"/>
      <c r="EU31" s="17"/>
      <c r="EV31" s="17"/>
      <c r="EW31" s="17"/>
      <c r="EX31" s="17"/>
      <c r="EY31" s="17"/>
      <c r="EZ31" s="17"/>
      <c r="FA31" s="17"/>
      <c r="FB31" s="17"/>
      <c r="FC31" s="17"/>
      <c r="FD31" s="17"/>
      <c r="FE31" s="17"/>
      <c r="FF31" s="17"/>
      <c r="FG31" s="17"/>
      <c r="FH31" s="17"/>
      <c r="FI31" s="17"/>
      <c r="FJ31" s="17"/>
      <c r="FK31" s="17"/>
      <c r="FL31" s="17"/>
      <c r="FM31" s="17"/>
      <c r="FN31" s="17"/>
      <c r="FO31" s="17"/>
      <c r="FP31" s="17"/>
      <c r="FQ31" s="17"/>
      <c r="FR31" s="17"/>
      <c r="FS31" s="17"/>
      <c r="FT31" s="17"/>
      <c r="FU31" s="17"/>
      <c r="FV31" s="17"/>
      <c r="FW31" s="17"/>
      <c r="FX31" s="17"/>
      <c r="FY31" s="17"/>
      <c r="FZ31" s="17"/>
      <c r="GA31" s="17"/>
      <c r="GB31" s="17"/>
      <c r="GC31" s="17"/>
      <c r="GD31" s="17"/>
      <c r="GE31" s="17"/>
      <c r="GF31" s="17"/>
      <c r="GG31" s="17"/>
      <c r="GH31" s="17"/>
      <c r="GI31" s="17"/>
      <c r="GJ31" s="17"/>
      <c r="GK31" s="17"/>
      <c r="GL31" s="17"/>
      <c r="GM31" s="17"/>
      <c r="GN31" s="17"/>
      <c r="GO31" s="17"/>
      <c r="GP31" s="17"/>
      <c r="GQ31" s="17"/>
      <c r="GR31" s="17"/>
      <c r="GS31" s="17"/>
      <c r="GT31" s="17"/>
      <c r="GU31" s="17"/>
      <c r="GV31" s="17"/>
      <c r="GW31" s="17"/>
      <c r="GX31" s="17"/>
      <c r="GY31" s="17"/>
      <c r="GZ31" s="17"/>
      <c r="HA31" s="17"/>
      <c r="HB31" s="17"/>
      <c r="HC31" s="17"/>
      <c r="HD31" s="17"/>
      <c r="HE31" s="17"/>
      <c r="HF31" s="17"/>
      <c r="HG31" s="17"/>
      <c r="HH31" s="17"/>
      <c r="HI31" s="17"/>
      <c r="HJ31" s="17"/>
      <c r="HK31" s="17"/>
      <c r="HL31" s="17"/>
      <c r="HM31" s="17"/>
      <c r="HN31" s="17"/>
      <c r="HO31" s="17"/>
      <c r="HP31" s="17"/>
      <c r="HQ31" s="17"/>
      <c r="HR31" s="17"/>
      <c r="HS31" s="17"/>
      <c r="HT31" s="17"/>
      <c r="HU31" s="17"/>
      <c r="HV31" s="17"/>
      <c r="HW31" s="17"/>
      <c r="HX31" s="17"/>
      <c r="HY31" s="17"/>
      <c r="HZ31" s="17"/>
      <c r="IA31" s="17"/>
    </row>
    <row r="32" spans="1:235" s="46" customFormat="1" ht="24.75" customHeight="1" x14ac:dyDescent="0.3">
      <c r="A32" s="360" t="s">
        <v>367</v>
      </c>
      <c r="B32" s="64" t="s">
        <v>14</v>
      </c>
      <c r="C32" s="65" t="s">
        <v>368</v>
      </c>
      <c r="D32" s="101" t="s">
        <v>26</v>
      </c>
      <c r="E32" s="196">
        <v>0</v>
      </c>
      <c r="F32" s="104">
        <v>700</v>
      </c>
      <c r="G32" s="104">
        <v>500</v>
      </c>
      <c r="H32" s="104">
        <v>35</v>
      </c>
      <c r="I32" s="201">
        <v>0</v>
      </c>
      <c r="J32" s="200">
        <f t="shared" si="5"/>
        <v>1235</v>
      </c>
      <c r="K32" s="201">
        <v>0</v>
      </c>
      <c r="L32" s="364">
        <f t="shared" si="4"/>
        <v>1389.35</v>
      </c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7"/>
      <c r="BK32" s="17"/>
      <c r="BL32" s="17"/>
      <c r="BM32" s="17"/>
      <c r="BN32" s="17"/>
      <c r="BO32" s="17"/>
      <c r="BP32" s="17"/>
      <c r="BQ32" s="17"/>
      <c r="BR32" s="17"/>
      <c r="BS32" s="17"/>
      <c r="BT32" s="17"/>
      <c r="BU32" s="17"/>
      <c r="BV32" s="17"/>
      <c r="BW32" s="17"/>
      <c r="BX32" s="17"/>
      <c r="BY32" s="17"/>
      <c r="BZ32" s="17"/>
      <c r="CA32" s="17"/>
      <c r="CB32" s="17"/>
      <c r="CC32" s="17"/>
      <c r="CD32" s="17"/>
      <c r="CE32" s="17"/>
      <c r="CF32" s="17"/>
      <c r="CG32" s="17"/>
      <c r="CH32" s="17"/>
      <c r="CI32" s="17"/>
      <c r="CJ32" s="17"/>
      <c r="CK32" s="17"/>
      <c r="CL32" s="17"/>
      <c r="CM32" s="17"/>
      <c r="CN32" s="17"/>
      <c r="CO32" s="17"/>
      <c r="CP32" s="17"/>
      <c r="CQ32" s="17"/>
      <c r="CR32" s="17"/>
      <c r="CS32" s="17"/>
      <c r="CT32" s="17"/>
      <c r="CU32" s="17"/>
      <c r="CV32" s="17"/>
      <c r="CW32" s="17"/>
      <c r="CX32" s="17"/>
      <c r="CY32" s="17"/>
      <c r="CZ32" s="17"/>
      <c r="DA32" s="17"/>
      <c r="DB32" s="17"/>
      <c r="DC32" s="17"/>
      <c r="DD32" s="17"/>
      <c r="DE32" s="17"/>
      <c r="DF32" s="17"/>
      <c r="DG32" s="17"/>
      <c r="DH32" s="17"/>
      <c r="DI32" s="17"/>
      <c r="DJ32" s="17"/>
      <c r="DK32" s="17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17"/>
      <c r="EB32" s="17"/>
      <c r="EC32" s="17"/>
      <c r="ED32" s="17"/>
      <c r="EE32" s="17"/>
      <c r="EF32" s="17"/>
      <c r="EG32" s="17"/>
      <c r="EH32" s="17"/>
      <c r="EI32" s="17"/>
      <c r="EJ32" s="17"/>
      <c r="EK32" s="17"/>
      <c r="EL32" s="17"/>
      <c r="EM32" s="17"/>
      <c r="EN32" s="17"/>
      <c r="EO32" s="17"/>
      <c r="EP32" s="17"/>
      <c r="EQ32" s="17"/>
      <c r="ER32" s="17"/>
      <c r="ES32" s="17"/>
      <c r="ET32" s="17"/>
      <c r="EU32" s="17"/>
      <c r="EV32" s="17"/>
      <c r="EW32" s="17"/>
      <c r="EX32" s="17"/>
      <c r="EY32" s="17"/>
      <c r="EZ32" s="17"/>
      <c r="FA32" s="17"/>
      <c r="FB32" s="17"/>
      <c r="FC32" s="17"/>
      <c r="FD32" s="17"/>
      <c r="FE32" s="17"/>
      <c r="FF32" s="17"/>
      <c r="FG32" s="17"/>
      <c r="FH32" s="17"/>
      <c r="FI32" s="17"/>
      <c r="FJ32" s="17"/>
      <c r="FK32" s="17"/>
      <c r="FL32" s="17"/>
      <c r="FM32" s="17"/>
      <c r="FN32" s="17"/>
      <c r="FO32" s="17"/>
      <c r="FP32" s="17"/>
      <c r="FQ32" s="17"/>
      <c r="FR32" s="17"/>
      <c r="FS32" s="17"/>
      <c r="FT32" s="17"/>
      <c r="FU32" s="17"/>
      <c r="FV32" s="17"/>
      <c r="FW32" s="17"/>
      <c r="FX32" s="17"/>
      <c r="FY32" s="17"/>
      <c r="FZ32" s="17"/>
      <c r="GA32" s="17"/>
      <c r="GB32" s="17"/>
      <c r="GC32" s="17"/>
      <c r="GD32" s="17"/>
      <c r="GE32" s="17"/>
      <c r="GF32" s="17"/>
      <c r="GG32" s="17"/>
      <c r="GH32" s="17"/>
      <c r="GI32" s="17"/>
      <c r="GJ32" s="17"/>
      <c r="GK32" s="17"/>
      <c r="GL32" s="17"/>
      <c r="GM32" s="17"/>
      <c r="GN32" s="17"/>
      <c r="GO32" s="17"/>
      <c r="GP32" s="17"/>
      <c r="GQ32" s="17"/>
      <c r="GR32" s="17"/>
      <c r="GS32" s="17"/>
      <c r="GT32" s="17"/>
      <c r="GU32" s="17"/>
      <c r="GV32" s="17"/>
      <c r="GW32" s="17"/>
      <c r="GX32" s="17"/>
      <c r="GY32" s="17"/>
      <c r="GZ32" s="17"/>
      <c r="HA32" s="17"/>
      <c r="HB32" s="17"/>
      <c r="HC32" s="17"/>
      <c r="HD32" s="17"/>
      <c r="HE32" s="17"/>
      <c r="HF32" s="17"/>
      <c r="HG32" s="17"/>
      <c r="HH32" s="17"/>
      <c r="HI32" s="17"/>
      <c r="HJ32" s="17"/>
      <c r="HK32" s="17"/>
      <c r="HL32" s="17"/>
      <c r="HM32" s="17"/>
      <c r="HN32" s="17"/>
      <c r="HO32" s="17"/>
      <c r="HP32" s="17"/>
      <c r="HQ32" s="17"/>
      <c r="HR32" s="17"/>
      <c r="HS32" s="17"/>
      <c r="HT32" s="17"/>
      <c r="HU32" s="17"/>
      <c r="HV32" s="17"/>
      <c r="HW32" s="17"/>
      <c r="HX32" s="17"/>
      <c r="HY32" s="17"/>
      <c r="HZ32" s="17"/>
      <c r="IA32" s="17"/>
    </row>
    <row r="33" spans="1:235" s="46" customFormat="1" ht="13.5" customHeight="1" x14ac:dyDescent="0.3">
      <c r="A33" s="360" t="s">
        <v>421</v>
      </c>
      <c r="B33" s="64" t="s">
        <v>14</v>
      </c>
      <c r="C33" s="65" t="s">
        <v>422</v>
      </c>
      <c r="D33" s="101" t="s">
        <v>27</v>
      </c>
      <c r="E33" s="196">
        <v>0</v>
      </c>
      <c r="F33" s="104">
        <v>7000</v>
      </c>
      <c r="G33" s="104">
        <v>0</v>
      </c>
      <c r="H33" s="104">
        <v>0</v>
      </c>
      <c r="I33" s="201">
        <v>0</v>
      </c>
      <c r="J33" s="200">
        <f t="shared" si="5"/>
        <v>7000</v>
      </c>
      <c r="K33" s="201">
        <v>0</v>
      </c>
      <c r="L33" s="364">
        <f t="shared" si="4"/>
        <v>8470</v>
      </c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7"/>
      <c r="BK33" s="17"/>
      <c r="BL33" s="17"/>
      <c r="BM33" s="17"/>
      <c r="BN33" s="17"/>
      <c r="BO33" s="17"/>
      <c r="BP33" s="17"/>
      <c r="BQ33" s="17"/>
      <c r="BR33" s="17"/>
      <c r="BS33" s="17"/>
      <c r="BT33" s="17"/>
      <c r="BU33" s="17"/>
      <c r="BV33" s="17"/>
      <c r="BW33" s="17"/>
      <c r="BX33" s="17"/>
      <c r="BY33" s="17"/>
      <c r="BZ33" s="17"/>
      <c r="CA33" s="17"/>
      <c r="CB33" s="17"/>
      <c r="CC33" s="17"/>
      <c r="CD33" s="17"/>
      <c r="CE33" s="17"/>
      <c r="CF33" s="17"/>
      <c r="CG33" s="17"/>
      <c r="CH33" s="17"/>
      <c r="CI33" s="17"/>
      <c r="CJ33" s="17"/>
      <c r="CK33" s="17"/>
      <c r="CL33" s="17"/>
      <c r="CM33" s="17"/>
      <c r="CN33" s="17"/>
      <c r="CO33" s="17"/>
      <c r="CP33" s="17"/>
      <c r="CQ33" s="17"/>
      <c r="CR33" s="17"/>
      <c r="CS33" s="17"/>
      <c r="CT33" s="17"/>
      <c r="CU33" s="17"/>
      <c r="CV33" s="17"/>
      <c r="CW33" s="17"/>
      <c r="CX33" s="17"/>
      <c r="CY33" s="17"/>
      <c r="CZ33" s="17"/>
      <c r="DA33" s="17"/>
      <c r="DB33" s="17"/>
      <c r="DC33" s="17"/>
      <c r="DD33" s="17"/>
      <c r="DE33" s="17"/>
      <c r="DF33" s="17"/>
      <c r="DG33" s="17"/>
      <c r="DH33" s="17"/>
      <c r="DI33" s="17"/>
      <c r="DJ33" s="17"/>
      <c r="DK33" s="17"/>
      <c r="DL33" s="17"/>
      <c r="DM33" s="17"/>
      <c r="DN33" s="17"/>
      <c r="DO33" s="17"/>
      <c r="DP33" s="17"/>
      <c r="DQ33" s="17"/>
      <c r="DR33" s="17"/>
      <c r="DS33" s="17"/>
      <c r="DT33" s="17"/>
      <c r="DU33" s="17"/>
      <c r="DV33" s="17"/>
      <c r="DW33" s="17"/>
      <c r="DX33" s="17"/>
      <c r="DY33" s="17"/>
      <c r="DZ33" s="17"/>
      <c r="EA33" s="17"/>
      <c r="EB33" s="17"/>
      <c r="EC33" s="17"/>
      <c r="ED33" s="17"/>
      <c r="EE33" s="17"/>
      <c r="EF33" s="17"/>
      <c r="EG33" s="17"/>
      <c r="EH33" s="17"/>
      <c r="EI33" s="17"/>
      <c r="EJ33" s="17"/>
      <c r="EK33" s="17"/>
      <c r="EL33" s="17"/>
      <c r="EM33" s="17"/>
      <c r="EN33" s="17"/>
      <c r="EO33" s="17"/>
      <c r="EP33" s="17"/>
      <c r="EQ33" s="17"/>
      <c r="ER33" s="17"/>
      <c r="ES33" s="17"/>
      <c r="ET33" s="17"/>
      <c r="EU33" s="17"/>
      <c r="EV33" s="17"/>
      <c r="EW33" s="17"/>
      <c r="EX33" s="17"/>
      <c r="EY33" s="17"/>
      <c r="EZ33" s="17"/>
      <c r="FA33" s="17"/>
      <c r="FB33" s="17"/>
      <c r="FC33" s="17"/>
      <c r="FD33" s="17"/>
      <c r="FE33" s="17"/>
      <c r="FF33" s="17"/>
      <c r="FG33" s="17"/>
      <c r="FH33" s="17"/>
      <c r="FI33" s="17"/>
      <c r="FJ33" s="17"/>
      <c r="FK33" s="17"/>
      <c r="FL33" s="17"/>
      <c r="FM33" s="17"/>
      <c r="FN33" s="17"/>
      <c r="FO33" s="17"/>
      <c r="FP33" s="17"/>
      <c r="FQ33" s="17"/>
      <c r="FR33" s="17"/>
      <c r="FS33" s="17"/>
      <c r="FT33" s="17"/>
      <c r="FU33" s="17"/>
      <c r="FV33" s="17"/>
      <c r="FW33" s="17"/>
      <c r="FX33" s="17"/>
      <c r="FY33" s="17"/>
      <c r="FZ33" s="17"/>
      <c r="GA33" s="17"/>
      <c r="GB33" s="17"/>
      <c r="GC33" s="17"/>
      <c r="GD33" s="17"/>
      <c r="GE33" s="17"/>
      <c r="GF33" s="17"/>
      <c r="GG33" s="17"/>
      <c r="GH33" s="17"/>
      <c r="GI33" s="17"/>
      <c r="GJ33" s="17"/>
      <c r="GK33" s="17"/>
      <c r="GL33" s="17"/>
      <c r="GM33" s="17"/>
      <c r="GN33" s="17"/>
      <c r="GO33" s="17"/>
      <c r="GP33" s="17"/>
      <c r="GQ33" s="17"/>
      <c r="GR33" s="17"/>
      <c r="GS33" s="17"/>
      <c r="GT33" s="17"/>
      <c r="GU33" s="17"/>
      <c r="GV33" s="17"/>
      <c r="GW33" s="17"/>
      <c r="GX33" s="17"/>
      <c r="GY33" s="17"/>
      <c r="GZ33" s="17"/>
      <c r="HA33" s="17"/>
      <c r="HB33" s="17"/>
      <c r="HC33" s="17"/>
      <c r="HD33" s="17"/>
      <c r="HE33" s="17"/>
      <c r="HF33" s="17"/>
      <c r="HG33" s="17"/>
      <c r="HH33" s="17"/>
      <c r="HI33" s="17"/>
      <c r="HJ33" s="17"/>
      <c r="HK33" s="17"/>
      <c r="HL33" s="17"/>
      <c r="HM33" s="17"/>
      <c r="HN33" s="17"/>
      <c r="HO33" s="17"/>
      <c r="HP33" s="17"/>
      <c r="HQ33" s="17"/>
      <c r="HR33" s="17"/>
      <c r="HS33" s="17"/>
      <c r="HT33" s="17"/>
      <c r="HU33" s="17"/>
      <c r="HV33" s="17"/>
      <c r="HW33" s="17"/>
      <c r="HX33" s="17"/>
      <c r="HY33" s="17"/>
      <c r="HZ33" s="17"/>
      <c r="IA33" s="17"/>
    </row>
    <row r="34" spans="1:235" s="46" customFormat="1" ht="16.5" customHeight="1" x14ac:dyDescent="0.3">
      <c r="A34" s="360" t="s">
        <v>43</v>
      </c>
      <c r="B34" s="64" t="s">
        <v>33</v>
      </c>
      <c r="C34" s="65" t="s">
        <v>44</v>
      </c>
      <c r="D34" s="101" t="s">
        <v>27</v>
      </c>
      <c r="E34" s="196">
        <v>0</v>
      </c>
      <c r="F34" s="104">
        <v>12904</v>
      </c>
      <c r="G34" s="104">
        <v>0</v>
      </c>
      <c r="H34" s="104">
        <v>0</v>
      </c>
      <c r="I34" s="201">
        <f>E34+G34+H34</f>
        <v>0</v>
      </c>
      <c r="J34" s="200">
        <f t="shared" si="5"/>
        <v>12904</v>
      </c>
      <c r="K34" s="201">
        <v>0</v>
      </c>
      <c r="L34" s="364">
        <f t="shared" si="4"/>
        <v>15613.84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</row>
    <row r="35" spans="1:235" s="46" customFormat="1" ht="24" customHeight="1" x14ac:dyDescent="0.3">
      <c r="A35" s="360" t="s">
        <v>369</v>
      </c>
      <c r="B35" s="64" t="s">
        <v>14</v>
      </c>
      <c r="C35" s="65" t="s">
        <v>370</v>
      </c>
      <c r="D35" s="101" t="s">
        <v>27</v>
      </c>
      <c r="E35" s="196">
        <v>0</v>
      </c>
      <c r="F35" s="104">
        <v>1235</v>
      </c>
      <c r="G35" s="104">
        <v>0</v>
      </c>
      <c r="H35" s="104">
        <v>0</v>
      </c>
      <c r="I35" s="201">
        <v>0</v>
      </c>
      <c r="J35" s="200">
        <f t="shared" si="5"/>
        <v>1235</v>
      </c>
      <c r="K35" s="201">
        <v>0</v>
      </c>
      <c r="L35" s="364">
        <f t="shared" si="4"/>
        <v>1494.35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</row>
    <row r="36" spans="1:235" s="46" customFormat="1" ht="13.5" customHeight="1" x14ac:dyDescent="0.3">
      <c r="A36" s="360" t="s">
        <v>45</v>
      </c>
      <c r="B36" s="64" t="s">
        <v>33</v>
      </c>
      <c r="C36" s="65" t="s">
        <v>46</v>
      </c>
      <c r="D36" s="101" t="s">
        <v>27</v>
      </c>
      <c r="E36" s="196">
        <v>0</v>
      </c>
      <c r="F36" s="104">
        <v>10459</v>
      </c>
      <c r="G36" s="104">
        <v>0</v>
      </c>
      <c r="H36" s="104">
        <v>0</v>
      </c>
      <c r="I36" s="201">
        <f>E36+G36+H36</f>
        <v>0</v>
      </c>
      <c r="J36" s="200">
        <f t="shared" si="5"/>
        <v>10459</v>
      </c>
      <c r="K36" s="201">
        <v>0</v>
      </c>
      <c r="L36" s="364">
        <f t="shared" si="4"/>
        <v>12655.39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</row>
    <row r="37" spans="1:235" s="46" customFormat="1" ht="23.25" customHeight="1" x14ac:dyDescent="0.3">
      <c r="A37" s="360" t="s">
        <v>371</v>
      </c>
      <c r="B37" s="64" t="s">
        <v>14</v>
      </c>
      <c r="C37" s="65" t="s">
        <v>372</v>
      </c>
      <c r="D37" s="101" t="s">
        <v>27</v>
      </c>
      <c r="E37" s="196">
        <v>0</v>
      </c>
      <c r="F37" s="104">
        <v>1235</v>
      </c>
      <c r="G37" s="104">
        <v>0</v>
      </c>
      <c r="H37" s="104">
        <v>0</v>
      </c>
      <c r="I37" s="201">
        <v>0</v>
      </c>
      <c r="J37" s="200">
        <f t="shared" si="5"/>
        <v>1235</v>
      </c>
      <c r="K37" s="201">
        <v>0</v>
      </c>
      <c r="L37" s="364">
        <f t="shared" si="4"/>
        <v>1494.35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</row>
    <row r="38" spans="1:235" s="47" customFormat="1" ht="24.75" customHeight="1" x14ac:dyDescent="0.3">
      <c r="A38" s="365" t="s">
        <v>47</v>
      </c>
      <c r="B38" s="107" t="s">
        <v>33</v>
      </c>
      <c r="C38" s="108" t="s">
        <v>48</v>
      </c>
      <c r="D38" s="109" t="s">
        <v>27</v>
      </c>
      <c r="E38" s="127">
        <v>0</v>
      </c>
      <c r="F38" s="203">
        <v>12904</v>
      </c>
      <c r="G38" s="104">
        <v>0</v>
      </c>
      <c r="H38" s="104">
        <v>0</v>
      </c>
      <c r="I38" s="201">
        <f>E38+G38+H38</f>
        <v>0</v>
      </c>
      <c r="J38" s="200">
        <f t="shared" si="5"/>
        <v>12904</v>
      </c>
      <c r="K38" s="201">
        <v>0</v>
      </c>
      <c r="L38" s="364">
        <f t="shared" si="4"/>
        <v>15613.84</v>
      </c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P38" s="51"/>
      <c r="BQ38" s="51"/>
      <c r="BR38" s="51"/>
      <c r="BS38" s="51"/>
      <c r="BT38" s="51"/>
      <c r="BU38" s="51"/>
      <c r="BV38" s="51"/>
      <c r="BW38" s="51"/>
      <c r="BX38" s="51"/>
      <c r="BY38" s="51"/>
      <c r="BZ38" s="51"/>
      <c r="CA38" s="51"/>
      <c r="CB38" s="51"/>
      <c r="CC38" s="51"/>
      <c r="CD38" s="51"/>
      <c r="CE38" s="51"/>
      <c r="CF38" s="51"/>
      <c r="CG38" s="51"/>
      <c r="CH38" s="51"/>
      <c r="CI38" s="51"/>
      <c r="CJ38" s="51"/>
      <c r="CK38" s="51"/>
      <c r="CL38" s="51"/>
      <c r="CM38" s="51"/>
      <c r="CN38" s="51"/>
      <c r="CO38" s="51"/>
      <c r="CP38" s="51"/>
      <c r="CQ38" s="51"/>
      <c r="CR38" s="51"/>
      <c r="CS38" s="51"/>
      <c r="CT38" s="51"/>
      <c r="CU38" s="51"/>
      <c r="CV38" s="51"/>
      <c r="CW38" s="51"/>
      <c r="CX38" s="51"/>
      <c r="CY38" s="51"/>
      <c r="CZ38" s="51"/>
      <c r="DA38" s="51"/>
      <c r="DB38" s="51"/>
      <c r="DC38" s="51"/>
      <c r="DD38" s="51"/>
      <c r="DE38" s="51"/>
      <c r="DF38" s="51"/>
      <c r="DG38" s="51"/>
      <c r="DH38" s="51"/>
      <c r="DI38" s="51"/>
      <c r="DJ38" s="51"/>
      <c r="DK38" s="51"/>
      <c r="DL38" s="51"/>
      <c r="DM38" s="51"/>
      <c r="DN38" s="51"/>
      <c r="DO38" s="51"/>
      <c r="DP38" s="51"/>
      <c r="DQ38" s="51"/>
      <c r="DR38" s="51"/>
      <c r="DS38" s="51"/>
      <c r="DT38" s="51"/>
      <c r="DU38" s="51"/>
      <c r="DV38" s="51"/>
      <c r="DW38" s="51"/>
      <c r="DX38" s="51"/>
      <c r="DY38" s="51"/>
      <c r="DZ38" s="51"/>
      <c r="EA38" s="51"/>
      <c r="EB38" s="51"/>
      <c r="EC38" s="51"/>
      <c r="ED38" s="51"/>
      <c r="EE38" s="51"/>
      <c r="EF38" s="51"/>
      <c r="EG38" s="51"/>
      <c r="EH38" s="51"/>
      <c r="EI38" s="51"/>
      <c r="EJ38" s="51"/>
      <c r="EK38" s="51"/>
      <c r="EL38" s="51"/>
      <c r="EM38" s="51"/>
      <c r="EN38" s="51"/>
      <c r="EO38" s="51"/>
      <c r="EP38" s="51"/>
      <c r="EQ38" s="51"/>
      <c r="ER38" s="51"/>
      <c r="ES38" s="51"/>
      <c r="ET38" s="51"/>
      <c r="EU38" s="51"/>
      <c r="EV38" s="51"/>
      <c r="EW38" s="51"/>
      <c r="EX38" s="51"/>
      <c r="EY38" s="51"/>
      <c r="EZ38" s="51"/>
      <c r="FA38" s="51"/>
      <c r="FB38" s="51"/>
      <c r="FC38" s="51"/>
      <c r="FD38" s="51"/>
      <c r="FE38" s="51"/>
      <c r="FF38" s="51"/>
      <c r="FG38" s="51"/>
      <c r="FH38" s="51"/>
      <c r="FI38" s="51"/>
      <c r="FJ38" s="51"/>
      <c r="FK38" s="51"/>
      <c r="FL38" s="51"/>
      <c r="FM38" s="51"/>
      <c r="FN38" s="51"/>
      <c r="FO38" s="51"/>
      <c r="FP38" s="51"/>
      <c r="FQ38" s="51"/>
      <c r="FR38" s="51"/>
      <c r="FS38" s="51"/>
      <c r="FT38" s="51"/>
      <c r="FU38" s="51"/>
      <c r="FV38" s="51"/>
      <c r="FW38" s="51"/>
      <c r="FX38" s="51"/>
      <c r="FY38" s="51"/>
      <c r="FZ38" s="51"/>
      <c r="GA38" s="51"/>
      <c r="GB38" s="51"/>
      <c r="GC38" s="51"/>
      <c r="GD38" s="51"/>
      <c r="GE38" s="51"/>
      <c r="GF38" s="51"/>
      <c r="GG38" s="51"/>
      <c r="GH38" s="51"/>
      <c r="GI38" s="51"/>
      <c r="GJ38" s="51"/>
      <c r="GK38" s="51"/>
      <c r="GL38" s="51"/>
      <c r="GM38" s="51"/>
      <c r="GN38" s="51"/>
      <c r="GO38" s="51"/>
      <c r="GP38" s="51"/>
      <c r="GQ38" s="51"/>
      <c r="GR38" s="51"/>
      <c r="GS38" s="51"/>
      <c r="GT38" s="51"/>
      <c r="GU38" s="51"/>
      <c r="GV38" s="51"/>
      <c r="GW38" s="51"/>
      <c r="GX38" s="51"/>
      <c r="GY38" s="51"/>
      <c r="GZ38" s="51"/>
      <c r="HA38" s="51"/>
      <c r="HB38" s="51"/>
      <c r="HC38" s="51"/>
      <c r="HD38" s="51"/>
      <c r="HE38" s="51"/>
      <c r="HF38" s="51"/>
      <c r="HG38" s="51"/>
      <c r="HH38" s="51"/>
      <c r="HI38" s="51"/>
      <c r="HJ38" s="51"/>
      <c r="HK38" s="51"/>
      <c r="HL38" s="51"/>
      <c r="HM38" s="51"/>
      <c r="HN38" s="51"/>
      <c r="HO38" s="51"/>
      <c r="HP38" s="51"/>
      <c r="HQ38" s="51"/>
      <c r="HR38" s="51"/>
      <c r="HS38" s="51"/>
      <c r="HT38" s="51"/>
      <c r="HU38" s="51"/>
      <c r="HV38" s="51"/>
      <c r="HW38" s="51"/>
      <c r="HX38" s="51"/>
      <c r="HY38" s="51"/>
      <c r="HZ38" s="51"/>
      <c r="IA38" s="51"/>
    </row>
    <row r="39" spans="1:235" customFormat="1" ht="24.75" customHeight="1" x14ac:dyDescent="0.3">
      <c r="A39" s="366" t="s">
        <v>373</v>
      </c>
      <c r="B39" s="177" t="s">
        <v>14</v>
      </c>
      <c r="C39" s="148" t="s">
        <v>374</v>
      </c>
      <c r="D39" s="148" t="s">
        <v>27</v>
      </c>
      <c r="E39" s="196">
        <v>0</v>
      </c>
      <c r="F39" s="157">
        <v>1235</v>
      </c>
      <c r="G39" s="104">
        <v>0</v>
      </c>
      <c r="H39" s="104">
        <v>0</v>
      </c>
      <c r="I39" s="196">
        <v>0</v>
      </c>
      <c r="J39" s="158">
        <v>1235</v>
      </c>
      <c r="K39" s="201">
        <v>0</v>
      </c>
      <c r="L39" s="364">
        <f t="shared" si="4"/>
        <v>1494.35</v>
      </c>
    </row>
    <row r="40" spans="1:235" customFormat="1" ht="15" customHeight="1" x14ac:dyDescent="0.3">
      <c r="A40" s="360" t="s">
        <v>49</v>
      </c>
      <c r="B40" s="64" t="s">
        <v>14</v>
      </c>
      <c r="C40" s="65" t="s">
        <v>50</v>
      </c>
      <c r="D40" s="101" t="s">
        <v>26</v>
      </c>
      <c r="E40" s="196">
        <v>0</v>
      </c>
      <c r="F40" s="104">
        <v>700</v>
      </c>
      <c r="G40" s="104">
        <v>500</v>
      </c>
      <c r="H40" s="104">
        <v>35</v>
      </c>
      <c r="I40" s="201">
        <v>0</v>
      </c>
      <c r="J40" s="200">
        <f t="shared" ref="J40:J49" si="6">F40+G40+H40</f>
        <v>1235</v>
      </c>
      <c r="K40" s="201">
        <v>0</v>
      </c>
      <c r="L40" s="364">
        <f t="shared" si="4"/>
        <v>1389.35</v>
      </c>
    </row>
    <row r="41" spans="1:235" customFormat="1" ht="15.6" customHeight="1" x14ac:dyDescent="0.3">
      <c r="A41" s="360" t="s">
        <v>51</v>
      </c>
      <c r="B41" s="64" t="s">
        <v>14</v>
      </c>
      <c r="C41" s="96" t="s">
        <v>52</v>
      </c>
      <c r="D41" s="97" t="s">
        <v>26</v>
      </c>
      <c r="E41" s="196">
        <v>0</v>
      </c>
      <c r="F41" s="104">
        <v>700</v>
      </c>
      <c r="G41" s="104">
        <v>500</v>
      </c>
      <c r="H41" s="104">
        <v>35</v>
      </c>
      <c r="I41" s="201">
        <v>0</v>
      </c>
      <c r="J41" s="200">
        <f t="shared" si="6"/>
        <v>1235</v>
      </c>
      <c r="K41" s="201">
        <v>0</v>
      </c>
      <c r="L41" s="364">
        <f t="shared" si="4"/>
        <v>1389.35</v>
      </c>
    </row>
    <row r="42" spans="1:235" customFormat="1" ht="15.6" customHeight="1" x14ac:dyDescent="0.3">
      <c r="A42" s="361" t="s">
        <v>434</v>
      </c>
      <c r="B42" s="211" t="s">
        <v>14</v>
      </c>
      <c r="C42" s="218" t="s">
        <v>52</v>
      </c>
      <c r="D42" s="213" t="s">
        <v>27</v>
      </c>
      <c r="E42" s="214">
        <v>0</v>
      </c>
      <c r="F42" s="215">
        <v>2700</v>
      </c>
      <c r="G42" s="215">
        <v>0</v>
      </c>
      <c r="H42" s="215">
        <v>0</v>
      </c>
      <c r="I42" s="219">
        <v>0</v>
      </c>
      <c r="J42" s="216">
        <f t="shared" ref="J42" si="7">F42+G42+H42</f>
        <v>2700</v>
      </c>
      <c r="K42" s="219">
        <v>0</v>
      </c>
      <c r="L42" s="367">
        <f t="shared" ref="L42" si="8">(F42*1.21)+G42+(H42*1.21)</f>
        <v>3267</v>
      </c>
    </row>
    <row r="43" spans="1:235" customFormat="1" ht="24.75" customHeight="1" x14ac:dyDescent="0.3">
      <c r="A43" s="360" t="s">
        <v>375</v>
      </c>
      <c r="B43" s="64" t="s">
        <v>14</v>
      </c>
      <c r="C43" s="65" t="s">
        <v>379</v>
      </c>
      <c r="D43" s="97" t="s">
        <v>354</v>
      </c>
      <c r="E43" s="196">
        <v>0</v>
      </c>
      <c r="F43" s="104">
        <v>500</v>
      </c>
      <c r="G43" s="104">
        <v>500</v>
      </c>
      <c r="H43" s="104">
        <v>35</v>
      </c>
      <c r="I43" s="201">
        <v>0</v>
      </c>
      <c r="J43" s="200">
        <f t="shared" si="6"/>
        <v>1035</v>
      </c>
      <c r="K43" s="201">
        <v>0</v>
      </c>
      <c r="L43" s="364">
        <f t="shared" si="4"/>
        <v>1147.3499999999999</v>
      </c>
    </row>
    <row r="44" spans="1:235" customFormat="1" ht="16.5" customHeight="1" x14ac:dyDescent="0.3">
      <c r="A44" s="360" t="s">
        <v>376</v>
      </c>
      <c r="B44" s="64" t="s">
        <v>14</v>
      </c>
      <c r="C44" s="96" t="s">
        <v>380</v>
      </c>
      <c r="D44" s="97" t="s">
        <v>354</v>
      </c>
      <c r="E44" s="196">
        <v>0</v>
      </c>
      <c r="F44" s="104">
        <v>500</v>
      </c>
      <c r="G44" s="104">
        <v>500</v>
      </c>
      <c r="H44" s="104">
        <v>35</v>
      </c>
      <c r="I44" s="201">
        <v>0</v>
      </c>
      <c r="J44" s="200">
        <f t="shared" si="6"/>
        <v>1035</v>
      </c>
      <c r="K44" s="201">
        <v>0</v>
      </c>
      <c r="L44" s="364">
        <f t="shared" si="4"/>
        <v>1147.3499999999999</v>
      </c>
    </row>
    <row r="45" spans="1:235" s="13" customFormat="1" ht="16.5" customHeight="1" x14ac:dyDescent="0.3">
      <c r="A45" s="360" t="s">
        <v>377</v>
      </c>
      <c r="B45" s="64" t="s">
        <v>14</v>
      </c>
      <c r="C45" s="96" t="s">
        <v>378</v>
      </c>
      <c r="D45" s="97" t="s">
        <v>26</v>
      </c>
      <c r="E45" s="196">
        <v>0</v>
      </c>
      <c r="F45" s="104">
        <v>500</v>
      </c>
      <c r="G45" s="104">
        <v>500</v>
      </c>
      <c r="H45" s="104">
        <v>35</v>
      </c>
      <c r="I45" s="201">
        <v>0</v>
      </c>
      <c r="J45" s="200">
        <f t="shared" si="6"/>
        <v>1035</v>
      </c>
      <c r="K45" s="201">
        <v>0</v>
      </c>
      <c r="L45" s="364">
        <f t="shared" si="4"/>
        <v>1147.3499999999999</v>
      </c>
    </row>
    <row r="46" spans="1:235" s="13" customFormat="1" ht="14.4" x14ac:dyDescent="0.3">
      <c r="A46" s="360" t="s">
        <v>53</v>
      </c>
      <c r="B46" s="64" t="s">
        <v>14</v>
      </c>
      <c r="C46" s="96" t="s">
        <v>54</v>
      </c>
      <c r="D46" s="97" t="s">
        <v>26</v>
      </c>
      <c r="E46" s="196">
        <v>0</v>
      </c>
      <c r="F46" s="104">
        <v>700</v>
      </c>
      <c r="G46" s="104">
        <v>500</v>
      </c>
      <c r="H46" s="104">
        <v>35</v>
      </c>
      <c r="I46" s="201">
        <v>0</v>
      </c>
      <c r="J46" s="200">
        <f t="shared" si="6"/>
        <v>1235</v>
      </c>
      <c r="K46" s="201">
        <v>0</v>
      </c>
      <c r="L46" s="364">
        <f t="shared" si="4"/>
        <v>1389.35</v>
      </c>
    </row>
    <row r="47" spans="1:235" s="13" customFormat="1" ht="14.4" x14ac:dyDescent="0.3">
      <c r="A47" s="361" t="s">
        <v>53</v>
      </c>
      <c r="B47" s="211" t="s">
        <v>14</v>
      </c>
      <c r="C47" s="218" t="s">
        <v>54</v>
      </c>
      <c r="D47" s="213" t="s">
        <v>27</v>
      </c>
      <c r="E47" s="214">
        <v>0</v>
      </c>
      <c r="F47" s="215">
        <v>1500</v>
      </c>
      <c r="G47" s="215">
        <v>0</v>
      </c>
      <c r="H47" s="215">
        <v>0</v>
      </c>
      <c r="I47" s="219">
        <v>0</v>
      </c>
      <c r="J47" s="216">
        <f t="shared" ref="J47" si="9">F47+G47+H47</f>
        <v>1500</v>
      </c>
      <c r="K47" s="219">
        <v>0</v>
      </c>
      <c r="L47" s="367">
        <f t="shared" ref="L47" si="10">(F47*1.21)+G47+(H47*1.21)</f>
        <v>1815</v>
      </c>
    </row>
    <row r="48" spans="1:235" s="13" customFormat="1" ht="12.75" customHeight="1" x14ac:dyDescent="0.3">
      <c r="A48" s="360" t="s">
        <v>55</v>
      </c>
      <c r="B48" s="64" t="s">
        <v>14</v>
      </c>
      <c r="C48" s="96" t="s">
        <v>56</v>
      </c>
      <c r="D48" s="97" t="s">
        <v>26</v>
      </c>
      <c r="E48" s="196">
        <v>0</v>
      </c>
      <c r="F48" s="104">
        <v>700</v>
      </c>
      <c r="G48" s="104">
        <v>500</v>
      </c>
      <c r="H48" s="104">
        <v>35</v>
      </c>
      <c r="I48" s="201">
        <v>0</v>
      </c>
      <c r="J48" s="200">
        <f t="shared" si="6"/>
        <v>1235</v>
      </c>
      <c r="K48" s="201">
        <v>0</v>
      </c>
      <c r="L48" s="364">
        <f t="shared" si="4"/>
        <v>1389.35</v>
      </c>
    </row>
    <row r="49" spans="1:12" s="13" customFormat="1" ht="24" x14ac:dyDescent="0.3">
      <c r="A49" s="365" t="s">
        <v>57</v>
      </c>
      <c r="B49" s="107" t="s">
        <v>14</v>
      </c>
      <c r="C49" s="108" t="s">
        <v>58</v>
      </c>
      <c r="D49" s="97" t="s">
        <v>16</v>
      </c>
      <c r="E49" s="127">
        <v>0</v>
      </c>
      <c r="F49" s="203">
        <v>700</v>
      </c>
      <c r="G49" s="104">
        <v>500</v>
      </c>
      <c r="H49" s="104">
        <v>35</v>
      </c>
      <c r="I49" s="201">
        <v>0</v>
      </c>
      <c r="J49" s="200">
        <f t="shared" si="6"/>
        <v>1235</v>
      </c>
      <c r="K49" s="201">
        <v>0</v>
      </c>
      <c r="L49" s="364">
        <f t="shared" si="4"/>
        <v>1389.35</v>
      </c>
    </row>
    <row r="50" spans="1:12" s="13" customFormat="1" ht="24" x14ac:dyDescent="0.3">
      <c r="A50" s="368" t="s">
        <v>57</v>
      </c>
      <c r="B50" s="222" t="s">
        <v>14</v>
      </c>
      <c r="C50" s="223" t="s">
        <v>58</v>
      </c>
      <c r="D50" s="213" t="s">
        <v>27</v>
      </c>
      <c r="E50" s="224">
        <v>0</v>
      </c>
      <c r="F50" s="225">
        <v>2800</v>
      </c>
      <c r="G50" s="215">
        <v>0</v>
      </c>
      <c r="H50" s="215">
        <v>0</v>
      </c>
      <c r="I50" s="219">
        <v>0</v>
      </c>
      <c r="J50" s="216">
        <f t="shared" ref="J50" si="11">F50+G50+H50</f>
        <v>2800</v>
      </c>
      <c r="K50" s="219">
        <v>0</v>
      </c>
      <c r="L50" s="367">
        <f t="shared" ref="L50" si="12">(F50*1.21)+G50+(H50*1.21)</f>
        <v>3388</v>
      </c>
    </row>
    <row r="51" spans="1:12" s="13" customFormat="1" ht="12.75" customHeight="1" x14ac:dyDescent="0.3">
      <c r="A51" s="366" t="s">
        <v>395</v>
      </c>
      <c r="B51" s="177" t="s">
        <v>14</v>
      </c>
      <c r="C51" s="65" t="s">
        <v>60</v>
      </c>
      <c r="D51" s="97" t="s">
        <v>16</v>
      </c>
      <c r="E51" s="196">
        <v>0</v>
      </c>
      <c r="F51" s="104">
        <v>700</v>
      </c>
      <c r="G51" s="104">
        <v>500</v>
      </c>
      <c r="H51" s="104">
        <v>35</v>
      </c>
      <c r="I51" s="201">
        <v>0</v>
      </c>
      <c r="J51" s="200">
        <f>F51+G51+H51</f>
        <v>1235</v>
      </c>
      <c r="K51" s="204">
        <v>0</v>
      </c>
      <c r="L51" s="369">
        <f>(F51*1.21)+G51+(H51*1.21)</f>
        <v>1389.35</v>
      </c>
    </row>
    <row r="52" spans="1:12" s="13" customFormat="1" ht="24.75" customHeight="1" x14ac:dyDescent="0.3">
      <c r="A52" s="370">
        <v>101112</v>
      </c>
      <c r="B52" s="220" t="s">
        <v>14</v>
      </c>
      <c r="C52" s="221" t="s">
        <v>60</v>
      </c>
      <c r="D52" s="213" t="s">
        <v>27</v>
      </c>
      <c r="E52" s="214">
        <v>0</v>
      </c>
      <c r="F52" s="215">
        <v>1155</v>
      </c>
      <c r="G52" s="215">
        <v>0</v>
      </c>
      <c r="H52" s="215">
        <v>0</v>
      </c>
      <c r="I52" s="219">
        <v>0</v>
      </c>
      <c r="J52" s="216">
        <f>F52+G52+H52</f>
        <v>1155</v>
      </c>
      <c r="K52" s="219">
        <v>0</v>
      </c>
      <c r="L52" s="371">
        <f>(F52*1.21)+G52+(H52*1.21)</f>
        <v>1397.55</v>
      </c>
    </row>
    <row r="53" spans="1:12" s="13" customFormat="1" ht="26.25" customHeight="1" x14ac:dyDescent="0.3">
      <c r="A53" s="366" t="s">
        <v>59</v>
      </c>
      <c r="B53" s="177" t="s">
        <v>103</v>
      </c>
      <c r="C53" s="148" t="s">
        <v>394</v>
      </c>
      <c r="D53" s="348" t="s">
        <v>27</v>
      </c>
      <c r="E53" s="155">
        <v>0</v>
      </c>
      <c r="F53" s="157">
        <v>1235</v>
      </c>
      <c r="G53" s="157">
        <v>0</v>
      </c>
      <c r="H53" s="157">
        <v>0</v>
      </c>
      <c r="I53" s="155">
        <v>0</v>
      </c>
      <c r="J53" s="158">
        <v>1235</v>
      </c>
      <c r="K53" s="201">
        <v>0</v>
      </c>
      <c r="L53" s="372">
        <f>F53*1.21</f>
        <v>1494.35</v>
      </c>
    </row>
    <row r="54" spans="1:12" s="13" customFormat="1" ht="15" customHeight="1" x14ac:dyDescent="0.3">
      <c r="A54" s="373" t="s">
        <v>61</v>
      </c>
      <c r="B54" s="114" t="s">
        <v>14</v>
      </c>
      <c r="C54" s="108" t="s">
        <v>62</v>
      </c>
      <c r="D54" s="97" t="s">
        <v>16</v>
      </c>
      <c r="E54" s="127">
        <v>0</v>
      </c>
      <c r="F54" s="203">
        <v>700</v>
      </c>
      <c r="G54" s="104">
        <v>500</v>
      </c>
      <c r="H54" s="104">
        <v>35</v>
      </c>
      <c r="I54" s="201">
        <v>0</v>
      </c>
      <c r="J54" s="200">
        <f t="shared" ref="J54:J76" si="13">F54+G54+H54</f>
        <v>1235</v>
      </c>
      <c r="K54" s="201">
        <v>0</v>
      </c>
      <c r="L54" s="372">
        <f t="shared" ref="L54:L70" si="14">(F54*1.21)+G54+(H54*1.21)</f>
        <v>1389.35</v>
      </c>
    </row>
    <row r="55" spans="1:12" s="13" customFormat="1" ht="15" customHeight="1" x14ac:dyDescent="0.3">
      <c r="A55" s="374" t="s">
        <v>61</v>
      </c>
      <c r="B55" s="226" t="s">
        <v>14</v>
      </c>
      <c r="C55" s="223" t="s">
        <v>62</v>
      </c>
      <c r="D55" s="213" t="s">
        <v>16</v>
      </c>
      <c r="E55" s="224">
        <v>0</v>
      </c>
      <c r="F55" s="225">
        <v>2700</v>
      </c>
      <c r="G55" s="215">
        <v>0</v>
      </c>
      <c r="H55" s="215">
        <v>0</v>
      </c>
      <c r="I55" s="219">
        <v>0</v>
      </c>
      <c r="J55" s="216">
        <f t="shared" ref="J55" si="15">F55+G55+H55</f>
        <v>2700</v>
      </c>
      <c r="K55" s="219">
        <v>0</v>
      </c>
      <c r="L55" s="371">
        <f t="shared" ref="L55" si="16">(F55*1.21)+G55+(H55*1.21)</f>
        <v>3267</v>
      </c>
    </row>
    <row r="56" spans="1:12" s="21" customFormat="1" ht="15" customHeight="1" x14ac:dyDescent="0.3">
      <c r="A56" s="365" t="s">
        <v>63</v>
      </c>
      <c r="B56" s="107" t="s">
        <v>14</v>
      </c>
      <c r="C56" s="108" t="s">
        <v>404</v>
      </c>
      <c r="D56" s="97" t="s">
        <v>16</v>
      </c>
      <c r="E56" s="127">
        <v>0</v>
      </c>
      <c r="F56" s="203">
        <v>700</v>
      </c>
      <c r="G56" s="104">
        <v>500</v>
      </c>
      <c r="H56" s="104">
        <v>35</v>
      </c>
      <c r="I56" s="201">
        <v>0</v>
      </c>
      <c r="J56" s="200">
        <f t="shared" si="13"/>
        <v>1235</v>
      </c>
      <c r="K56" s="201">
        <v>0</v>
      </c>
      <c r="L56" s="372">
        <f t="shared" si="14"/>
        <v>1389.35</v>
      </c>
    </row>
    <row r="57" spans="1:12" s="13" customFormat="1" ht="17.25" customHeight="1" x14ac:dyDescent="0.3">
      <c r="A57" s="365" t="s">
        <v>65</v>
      </c>
      <c r="B57" s="107" t="s">
        <v>14</v>
      </c>
      <c r="C57" s="108" t="s">
        <v>333</v>
      </c>
      <c r="D57" s="109" t="s">
        <v>354</v>
      </c>
      <c r="E57" s="127">
        <v>0</v>
      </c>
      <c r="F57" s="203">
        <v>700</v>
      </c>
      <c r="G57" s="104">
        <v>500</v>
      </c>
      <c r="H57" s="104">
        <v>35</v>
      </c>
      <c r="I57" s="201">
        <v>0</v>
      </c>
      <c r="J57" s="200">
        <f t="shared" si="13"/>
        <v>1235</v>
      </c>
      <c r="K57" s="201">
        <v>0</v>
      </c>
      <c r="L57" s="372">
        <f t="shared" si="14"/>
        <v>1389.35</v>
      </c>
    </row>
    <row r="58" spans="1:12" s="13" customFormat="1" ht="23.25" customHeight="1" x14ac:dyDescent="0.3">
      <c r="A58" s="365" t="s">
        <v>383</v>
      </c>
      <c r="B58" s="107" t="s">
        <v>14</v>
      </c>
      <c r="C58" s="108" t="s">
        <v>385</v>
      </c>
      <c r="D58" s="109" t="s">
        <v>26</v>
      </c>
      <c r="E58" s="127">
        <v>0</v>
      </c>
      <c r="F58" s="203">
        <v>250</v>
      </c>
      <c r="G58" s="104">
        <v>500</v>
      </c>
      <c r="H58" s="104">
        <v>35</v>
      </c>
      <c r="I58" s="201">
        <v>0</v>
      </c>
      <c r="J58" s="200">
        <f t="shared" si="13"/>
        <v>785</v>
      </c>
      <c r="K58" s="201">
        <v>0</v>
      </c>
      <c r="L58" s="372">
        <f t="shared" si="14"/>
        <v>844.85</v>
      </c>
    </row>
    <row r="59" spans="1:12" s="21" customFormat="1" ht="23.25" customHeight="1" x14ac:dyDescent="0.3">
      <c r="A59" s="365" t="s">
        <v>384</v>
      </c>
      <c r="B59" s="107" t="s">
        <v>14</v>
      </c>
      <c r="C59" s="108" t="s">
        <v>386</v>
      </c>
      <c r="D59" s="109" t="s">
        <v>26</v>
      </c>
      <c r="E59" s="127">
        <v>200</v>
      </c>
      <c r="F59" s="203">
        <v>250</v>
      </c>
      <c r="G59" s="104">
        <v>500</v>
      </c>
      <c r="H59" s="104">
        <v>35</v>
      </c>
      <c r="I59" s="201">
        <f t="shared" ref="I59:I65" si="17">E59+G59+H59</f>
        <v>735</v>
      </c>
      <c r="J59" s="200">
        <f t="shared" si="13"/>
        <v>785</v>
      </c>
      <c r="K59" s="205">
        <f>(E59*1.21)+G59+(H59*1.21)</f>
        <v>784.35</v>
      </c>
      <c r="L59" s="372">
        <f t="shared" si="14"/>
        <v>844.85</v>
      </c>
    </row>
    <row r="60" spans="1:12" s="21" customFormat="1" ht="15.75" customHeight="1" x14ac:dyDescent="0.3">
      <c r="A60" s="360" t="s">
        <v>66</v>
      </c>
      <c r="B60" s="64" t="s">
        <v>14</v>
      </c>
      <c r="C60" s="96" t="s">
        <v>67</v>
      </c>
      <c r="D60" s="97" t="s">
        <v>27</v>
      </c>
      <c r="E60" s="196">
        <v>0</v>
      </c>
      <c r="F60" s="104">
        <v>2000</v>
      </c>
      <c r="G60" s="104">
        <v>0</v>
      </c>
      <c r="H60" s="104">
        <v>0</v>
      </c>
      <c r="I60" s="201">
        <f t="shared" si="17"/>
        <v>0</v>
      </c>
      <c r="J60" s="200">
        <f t="shared" si="13"/>
        <v>2000</v>
      </c>
      <c r="K60" s="205">
        <v>0</v>
      </c>
      <c r="L60" s="372">
        <f t="shared" si="14"/>
        <v>2420</v>
      </c>
    </row>
    <row r="61" spans="1:12" s="21" customFormat="1" ht="14.4" x14ac:dyDescent="0.3">
      <c r="A61" s="360" t="s">
        <v>68</v>
      </c>
      <c r="B61" s="64" t="s">
        <v>14</v>
      </c>
      <c r="C61" s="96" t="s">
        <v>69</v>
      </c>
      <c r="D61" s="97" t="s">
        <v>27</v>
      </c>
      <c r="E61" s="196">
        <v>0</v>
      </c>
      <c r="F61" s="104">
        <v>2000</v>
      </c>
      <c r="G61" s="104">
        <v>0</v>
      </c>
      <c r="H61" s="104">
        <v>0</v>
      </c>
      <c r="I61" s="201">
        <f t="shared" si="17"/>
        <v>0</v>
      </c>
      <c r="J61" s="200">
        <f t="shared" si="13"/>
        <v>2000</v>
      </c>
      <c r="K61" s="205">
        <v>0</v>
      </c>
      <c r="L61" s="372">
        <f t="shared" si="14"/>
        <v>2420</v>
      </c>
    </row>
    <row r="62" spans="1:12" s="21" customFormat="1" ht="14.4" x14ac:dyDescent="0.3">
      <c r="A62" s="360" t="s">
        <v>70</v>
      </c>
      <c r="B62" s="64" t="s">
        <v>14</v>
      </c>
      <c r="C62" s="96" t="s">
        <v>71</v>
      </c>
      <c r="D62" s="97" t="s">
        <v>27</v>
      </c>
      <c r="E62" s="196">
        <v>0</v>
      </c>
      <c r="F62" s="104">
        <v>2000</v>
      </c>
      <c r="G62" s="104">
        <v>0</v>
      </c>
      <c r="H62" s="104">
        <v>0</v>
      </c>
      <c r="I62" s="201">
        <f t="shared" si="17"/>
        <v>0</v>
      </c>
      <c r="J62" s="200">
        <f t="shared" si="13"/>
        <v>2000</v>
      </c>
      <c r="K62" s="205">
        <v>0</v>
      </c>
      <c r="L62" s="372">
        <f t="shared" si="14"/>
        <v>2420</v>
      </c>
    </row>
    <row r="63" spans="1:12" s="21" customFormat="1" ht="14.4" x14ac:dyDescent="0.3">
      <c r="A63" s="360" t="s">
        <v>72</v>
      </c>
      <c r="B63" s="64" t="s">
        <v>14</v>
      </c>
      <c r="C63" s="96" t="s">
        <v>73</v>
      </c>
      <c r="D63" s="97" t="s">
        <v>27</v>
      </c>
      <c r="E63" s="196">
        <v>0</v>
      </c>
      <c r="F63" s="104">
        <v>2000</v>
      </c>
      <c r="G63" s="104">
        <v>0</v>
      </c>
      <c r="H63" s="104">
        <v>0</v>
      </c>
      <c r="I63" s="201">
        <f t="shared" si="17"/>
        <v>0</v>
      </c>
      <c r="J63" s="200">
        <f t="shared" si="13"/>
        <v>2000</v>
      </c>
      <c r="K63" s="205">
        <v>0</v>
      </c>
      <c r="L63" s="372">
        <f t="shared" si="14"/>
        <v>2420</v>
      </c>
    </row>
    <row r="64" spans="1:12" s="13" customFormat="1" ht="14.4" x14ac:dyDescent="0.3">
      <c r="A64" s="360" t="s">
        <v>74</v>
      </c>
      <c r="B64" s="64" t="s">
        <v>14</v>
      </c>
      <c r="C64" s="96" t="s">
        <v>75</v>
      </c>
      <c r="D64" s="97" t="s">
        <v>27</v>
      </c>
      <c r="E64" s="196">
        <v>0</v>
      </c>
      <c r="F64" s="104">
        <v>2000</v>
      </c>
      <c r="G64" s="104">
        <v>0</v>
      </c>
      <c r="H64" s="104">
        <v>0</v>
      </c>
      <c r="I64" s="201">
        <f t="shared" si="17"/>
        <v>0</v>
      </c>
      <c r="J64" s="200">
        <f t="shared" si="13"/>
        <v>2000</v>
      </c>
      <c r="K64" s="201">
        <v>0</v>
      </c>
      <c r="L64" s="372">
        <f t="shared" si="14"/>
        <v>2420</v>
      </c>
    </row>
    <row r="65" spans="1:12" s="17" customFormat="1" ht="14.4" x14ac:dyDescent="0.3">
      <c r="A65" s="365" t="s">
        <v>76</v>
      </c>
      <c r="B65" s="107" t="s">
        <v>33</v>
      </c>
      <c r="C65" s="116" t="s">
        <v>77</v>
      </c>
      <c r="D65" s="97" t="s">
        <v>27</v>
      </c>
      <c r="E65" s="127">
        <v>0</v>
      </c>
      <c r="F65" s="203">
        <v>12904</v>
      </c>
      <c r="G65" s="104">
        <v>0</v>
      </c>
      <c r="H65" s="104">
        <v>0</v>
      </c>
      <c r="I65" s="201">
        <f t="shared" si="17"/>
        <v>0</v>
      </c>
      <c r="J65" s="200">
        <f t="shared" si="13"/>
        <v>12904</v>
      </c>
      <c r="K65" s="201">
        <v>0</v>
      </c>
      <c r="L65" s="372">
        <f t="shared" si="14"/>
        <v>15613.84</v>
      </c>
    </row>
    <row r="66" spans="1:12" s="13" customFormat="1" ht="14.4" x14ac:dyDescent="0.3">
      <c r="A66" s="365" t="s">
        <v>381</v>
      </c>
      <c r="B66" s="107" t="s">
        <v>14</v>
      </c>
      <c r="C66" s="116" t="s">
        <v>382</v>
      </c>
      <c r="D66" s="97" t="s">
        <v>26</v>
      </c>
      <c r="E66" s="127">
        <v>0</v>
      </c>
      <c r="F66" s="203">
        <v>700</v>
      </c>
      <c r="G66" s="104">
        <v>500</v>
      </c>
      <c r="H66" s="104">
        <v>35</v>
      </c>
      <c r="I66" s="201">
        <v>0</v>
      </c>
      <c r="J66" s="200">
        <f t="shared" si="13"/>
        <v>1235</v>
      </c>
      <c r="K66" s="201">
        <v>0</v>
      </c>
      <c r="L66" s="372">
        <f t="shared" si="14"/>
        <v>1389.35</v>
      </c>
    </row>
    <row r="67" spans="1:12" s="13" customFormat="1" ht="24" x14ac:dyDescent="0.3">
      <c r="A67" s="360" t="s">
        <v>78</v>
      </c>
      <c r="B67" s="64" t="s">
        <v>14</v>
      </c>
      <c r="C67" s="65" t="s">
        <v>79</v>
      </c>
      <c r="D67" s="101" t="s">
        <v>26</v>
      </c>
      <c r="E67" s="196">
        <v>0</v>
      </c>
      <c r="F67" s="104">
        <v>700</v>
      </c>
      <c r="G67" s="104">
        <v>500</v>
      </c>
      <c r="H67" s="104">
        <v>35</v>
      </c>
      <c r="I67" s="201">
        <v>0</v>
      </c>
      <c r="J67" s="200">
        <f t="shared" si="13"/>
        <v>1235</v>
      </c>
      <c r="K67" s="201">
        <v>0</v>
      </c>
      <c r="L67" s="372">
        <f t="shared" si="14"/>
        <v>1389.35</v>
      </c>
    </row>
    <row r="68" spans="1:12" s="17" customFormat="1" ht="24" customHeight="1" x14ac:dyDescent="0.3">
      <c r="A68" s="365" t="s">
        <v>80</v>
      </c>
      <c r="B68" s="107" t="s">
        <v>14</v>
      </c>
      <c r="C68" s="108" t="s">
        <v>81</v>
      </c>
      <c r="D68" s="109" t="s">
        <v>26</v>
      </c>
      <c r="E68" s="127">
        <v>0</v>
      </c>
      <c r="F68" s="203">
        <v>700</v>
      </c>
      <c r="G68" s="104">
        <v>500</v>
      </c>
      <c r="H68" s="104">
        <v>35</v>
      </c>
      <c r="I68" s="201">
        <v>0</v>
      </c>
      <c r="J68" s="200">
        <f t="shared" si="13"/>
        <v>1235</v>
      </c>
      <c r="K68" s="201">
        <v>0</v>
      </c>
      <c r="L68" s="372">
        <f t="shared" si="14"/>
        <v>1389.35</v>
      </c>
    </row>
    <row r="69" spans="1:12" s="17" customFormat="1" ht="24" customHeight="1" x14ac:dyDescent="0.3">
      <c r="A69" s="368" t="s">
        <v>80</v>
      </c>
      <c r="B69" s="222" t="s">
        <v>14</v>
      </c>
      <c r="C69" s="223" t="s">
        <v>81</v>
      </c>
      <c r="D69" s="227" t="s">
        <v>27</v>
      </c>
      <c r="E69" s="224">
        <v>0</v>
      </c>
      <c r="F69" s="225">
        <v>1500</v>
      </c>
      <c r="G69" s="215">
        <v>0</v>
      </c>
      <c r="H69" s="215">
        <v>0</v>
      </c>
      <c r="I69" s="219">
        <v>0</v>
      </c>
      <c r="J69" s="216">
        <f t="shared" ref="J69" si="18">F69+G69+H69</f>
        <v>1500</v>
      </c>
      <c r="K69" s="219">
        <v>0</v>
      </c>
      <c r="L69" s="371">
        <f t="shared" ref="L69" si="19">(F69*1.21)+G69+(H69*1.21)</f>
        <v>1815</v>
      </c>
    </row>
    <row r="70" spans="1:12" s="21" customFormat="1" ht="14.4" x14ac:dyDescent="0.3">
      <c r="A70" s="360" t="s">
        <v>82</v>
      </c>
      <c r="B70" s="64" t="s">
        <v>33</v>
      </c>
      <c r="C70" s="65" t="s">
        <v>83</v>
      </c>
      <c r="D70" s="101" t="s">
        <v>27</v>
      </c>
      <c r="E70" s="196">
        <v>0</v>
      </c>
      <c r="F70" s="104">
        <v>20376</v>
      </c>
      <c r="G70" s="104">
        <v>0</v>
      </c>
      <c r="H70" s="104">
        <v>0</v>
      </c>
      <c r="I70" s="201">
        <f t="shared" ref="I70:I76" si="20">E70+G70+H70</f>
        <v>0</v>
      </c>
      <c r="J70" s="200">
        <f t="shared" si="13"/>
        <v>20376</v>
      </c>
      <c r="K70" s="205">
        <v>0</v>
      </c>
      <c r="L70" s="372">
        <f t="shared" si="14"/>
        <v>24654.959999999999</v>
      </c>
    </row>
    <row r="71" spans="1:12" s="21" customFormat="1" ht="14.4" x14ac:dyDescent="0.3">
      <c r="A71" s="360" t="s">
        <v>84</v>
      </c>
      <c r="B71" s="64" t="s">
        <v>33</v>
      </c>
      <c r="C71" s="65" t="s">
        <v>85</v>
      </c>
      <c r="D71" s="101" t="s">
        <v>27</v>
      </c>
      <c r="E71" s="196">
        <v>0</v>
      </c>
      <c r="F71" s="196">
        <v>0</v>
      </c>
      <c r="G71" s="104">
        <v>0</v>
      </c>
      <c r="H71" s="104">
        <v>0</v>
      </c>
      <c r="I71" s="201">
        <f t="shared" si="20"/>
        <v>0</v>
      </c>
      <c r="J71" s="201">
        <f t="shared" si="13"/>
        <v>0</v>
      </c>
      <c r="K71" s="205">
        <v>0</v>
      </c>
      <c r="L71" s="375">
        <v>0</v>
      </c>
    </row>
    <row r="72" spans="1:12" s="13" customFormat="1" ht="14.25" customHeight="1" x14ac:dyDescent="0.3">
      <c r="A72" s="360" t="s">
        <v>86</v>
      </c>
      <c r="B72" s="64" t="s">
        <v>33</v>
      </c>
      <c r="C72" s="65" t="s">
        <v>340</v>
      </c>
      <c r="D72" s="101" t="s">
        <v>27</v>
      </c>
      <c r="E72" s="196">
        <v>0</v>
      </c>
      <c r="F72" s="196">
        <v>0</v>
      </c>
      <c r="G72" s="104">
        <v>0</v>
      </c>
      <c r="H72" s="104">
        <v>0</v>
      </c>
      <c r="I72" s="201">
        <f t="shared" si="20"/>
        <v>0</v>
      </c>
      <c r="J72" s="201">
        <f t="shared" si="13"/>
        <v>0</v>
      </c>
      <c r="K72" s="205">
        <v>0</v>
      </c>
      <c r="L72" s="375">
        <v>0</v>
      </c>
    </row>
    <row r="73" spans="1:12" s="20" customFormat="1" ht="14.25" customHeight="1" x14ac:dyDescent="0.3">
      <c r="A73" s="360" t="s">
        <v>87</v>
      </c>
      <c r="B73" s="64" t="s">
        <v>33</v>
      </c>
      <c r="C73" s="65" t="s">
        <v>88</v>
      </c>
      <c r="D73" s="101" t="s">
        <v>27</v>
      </c>
      <c r="E73" s="196">
        <v>0</v>
      </c>
      <c r="F73" s="196">
        <v>0</v>
      </c>
      <c r="G73" s="104">
        <v>0</v>
      </c>
      <c r="H73" s="104">
        <v>0</v>
      </c>
      <c r="I73" s="201">
        <f t="shared" si="20"/>
        <v>0</v>
      </c>
      <c r="J73" s="201">
        <f t="shared" si="13"/>
        <v>0</v>
      </c>
      <c r="K73" s="206">
        <v>0</v>
      </c>
      <c r="L73" s="376">
        <v>0</v>
      </c>
    </row>
    <row r="74" spans="1:12" s="13" customFormat="1" ht="24" x14ac:dyDescent="0.3">
      <c r="A74" s="360" t="s">
        <v>89</v>
      </c>
      <c r="B74" s="64" t="s">
        <v>33</v>
      </c>
      <c r="C74" s="65" t="s">
        <v>90</v>
      </c>
      <c r="D74" s="101" t="s">
        <v>27</v>
      </c>
      <c r="E74" s="196">
        <v>0</v>
      </c>
      <c r="F74" s="104">
        <v>20376</v>
      </c>
      <c r="G74" s="104">
        <v>0</v>
      </c>
      <c r="H74" s="104">
        <v>0</v>
      </c>
      <c r="I74" s="201">
        <f t="shared" si="20"/>
        <v>0</v>
      </c>
      <c r="J74" s="200">
        <f t="shared" si="13"/>
        <v>20376</v>
      </c>
      <c r="K74" s="204">
        <v>0</v>
      </c>
      <c r="L74" s="369">
        <f>(F74*1.21)+G74+(H74*1.21)</f>
        <v>24654.959999999999</v>
      </c>
    </row>
    <row r="75" spans="1:12" s="13" customFormat="1" ht="24" x14ac:dyDescent="0.3">
      <c r="A75" s="360" t="s">
        <v>91</v>
      </c>
      <c r="B75" s="64" t="s">
        <v>33</v>
      </c>
      <c r="C75" s="65" t="s">
        <v>92</v>
      </c>
      <c r="D75" s="101" t="s">
        <v>27</v>
      </c>
      <c r="E75" s="196">
        <v>0</v>
      </c>
      <c r="F75" s="196">
        <v>1800</v>
      </c>
      <c r="G75" s="104">
        <v>0</v>
      </c>
      <c r="H75" s="104">
        <v>0</v>
      </c>
      <c r="I75" s="201">
        <f t="shared" si="20"/>
        <v>0</v>
      </c>
      <c r="J75" s="201">
        <f t="shared" si="13"/>
        <v>1800</v>
      </c>
      <c r="K75" s="204">
        <v>0</v>
      </c>
      <c r="L75" s="377">
        <f>(F75*1.21)+G75+(H75*1.21)</f>
        <v>2178</v>
      </c>
    </row>
    <row r="76" spans="1:12" s="13" customFormat="1" ht="15" customHeight="1" x14ac:dyDescent="0.3">
      <c r="A76" s="361" t="s">
        <v>93</v>
      </c>
      <c r="B76" s="211" t="s">
        <v>33</v>
      </c>
      <c r="C76" s="221" t="s">
        <v>94</v>
      </c>
      <c r="D76" s="231" t="s">
        <v>27</v>
      </c>
      <c r="E76" s="214">
        <v>0</v>
      </c>
      <c r="F76" s="214">
        <v>1500</v>
      </c>
      <c r="G76" s="215">
        <v>0</v>
      </c>
      <c r="H76" s="215">
        <v>0</v>
      </c>
      <c r="I76" s="219">
        <f t="shared" si="20"/>
        <v>0</v>
      </c>
      <c r="J76" s="219">
        <f t="shared" si="13"/>
        <v>1500</v>
      </c>
      <c r="K76" s="219">
        <v>0</v>
      </c>
      <c r="L76" s="367">
        <f>(F76*1.21)+G76+(H76*1.21)</f>
        <v>1815</v>
      </c>
    </row>
    <row r="77" spans="1:12" customFormat="1" ht="15" customHeight="1" x14ac:dyDescent="0.3">
      <c r="A77" s="361" t="s">
        <v>95</v>
      </c>
      <c r="B77" s="211" t="s">
        <v>33</v>
      </c>
      <c r="C77" s="221" t="s">
        <v>96</v>
      </c>
      <c r="D77" s="231" t="s">
        <v>27</v>
      </c>
      <c r="E77" s="214">
        <v>0</v>
      </c>
      <c r="F77" s="214">
        <v>1500</v>
      </c>
      <c r="G77" s="215">
        <v>0</v>
      </c>
      <c r="H77" s="215">
        <v>0</v>
      </c>
      <c r="I77" s="219">
        <f t="shared" ref="I77:I91" si="21">E77+G77+H77</f>
        <v>0</v>
      </c>
      <c r="J77" s="219">
        <f t="shared" ref="J77:J97" si="22">F77+G77+H77</f>
        <v>1500</v>
      </c>
      <c r="K77" s="217">
        <v>0</v>
      </c>
      <c r="L77" s="367">
        <f>(F77*1.21)+G77+(H77*1.21)</f>
        <v>1815</v>
      </c>
    </row>
    <row r="78" spans="1:12" customFormat="1" ht="15" customHeight="1" x14ac:dyDescent="0.3">
      <c r="A78" s="360" t="s">
        <v>97</v>
      </c>
      <c r="B78" s="64" t="s">
        <v>33</v>
      </c>
      <c r="C78" s="65" t="s">
        <v>98</v>
      </c>
      <c r="D78" s="101" t="s">
        <v>27</v>
      </c>
      <c r="E78" s="196">
        <v>0</v>
      </c>
      <c r="F78" s="104">
        <v>6112</v>
      </c>
      <c r="G78" s="104">
        <v>0</v>
      </c>
      <c r="H78" s="104">
        <v>0</v>
      </c>
      <c r="I78" s="201">
        <f t="shared" si="21"/>
        <v>0</v>
      </c>
      <c r="J78" s="200">
        <f t="shared" si="22"/>
        <v>6112</v>
      </c>
      <c r="K78" s="207">
        <v>0</v>
      </c>
      <c r="L78" s="378">
        <f t="shared" ref="L78:L86" si="23">F78*1.21</f>
        <v>7395.5199999999995</v>
      </c>
    </row>
    <row r="79" spans="1:12" customFormat="1" ht="15.75" customHeight="1" x14ac:dyDescent="0.3">
      <c r="A79" s="360" t="s">
        <v>99</v>
      </c>
      <c r="B79" s="64" t="s">
        <v>33</v>
      </c>
      <c r="C79" s="65" t="s">
        <v>100</v>
      </c>
      <c r="D79" s="101" t="s">
        <v>27</v>
      </c>
      <c r="E79" s="196">
        <v>0</v>
      </c>
      <c r="F79" s="104">
        <v>3396</v>
      </c>
      <c r="G79" s="104">
        <v>0</v>
      </c>
      <c r="H79" s="104">
        <v>0</v>
      </c>
      <c r="I79" s="201">
        <f t="shared" si="21"/>
        <v>0</v>
      </c>
      <c r="J79" s="200">
        <f t="shared" si="22"/>
        <v>3396</v>
      </c>
      <c r="K79" s="207">
        <v>0</v>
      </c>
      <c r="L79" s="378">
        <f t="shared" si="23"/>
        <v>4109.16</v>
      </c>
    </row>
    <row r="80" spans="1:12" customFormat="1" ht="16.5" customHeight="1" x14ac:dyDescent="0.3">
      <c r="A80" s="360" t="s">
        <v>101</v>
      </c>
      <c r="B80" s="64" t="s">
        <v>14</v>
      </c>
      <c r="C80" s="96" t="s">
        <v>102</v>
      </c>
      <c r="D80" s="97" t="s">
        <v>27</v>
      </c>
      <c r="E80" s="196">
        <v>0</v>
      </c>
      <c r="F80" s="104">
        <v>1000</v>
      </c>
      <c r="G80" s="104">
        <v>0</v>
      </c>
      <c r="H80" s="104">
        <v>0</v>
      </c>
      <c r="I80" s="201">
        <f t="shared" si="21"/>
        <v>0</v>
      </c>
      <c r="J80" s="200">
        <f t="shared" si="22"/>
        <v>1000</v>
      </c>
      <c r="K80" s="207">
        <v>0</v>
      </c>
      <c r="L80" s="378">
        <f t="shared" si="23"/>
        <v>1210</v>
      </c>
    </row>
    <row r="81" spans="1:12" s="13" customFormat="1" ht="17.25" customHeight="1" x14ac:dyDescent="0.3">
      <c r="A81" s="360" t="s">
        <v>101</v>
      </c>
      <c r="B81" s="64" t="s">
        <v>103</v>
      </c>
      <c r="C81" s="96" t="s">
        <v>104</v>
      </c>
      <c r="D81" s="97" t="s">
        <v>27</v>
      </c>
      <c r="E81" s="196">
        <v>0</v>
      </c>
      <c r="F81" s="104">
        <v>10459</v>
      </c>
      <c r="G81" s="104">
        <v>0</v>
      </c>
      <c r="H81" s="104">
        <v>0</v>
      </c>
      <c r="I81" s="201">
        <f t="shared" si="21"/>
        <v>0</v>
      </c>
      <c r="J81" s="200">
        <f t="shared" si="22"/>
        <v>10459</v>
      </c>
      <c r="K81" s="207">
        <v>0</v>
      </c>
      <c r="L81" s="378">
        <f t="shared" si="23"/>
        <v>12655.39</v>
      </c>
    </row>
    <row r="82" spans="1:12" s="13" customFormat="1" ht="16.5" customHeight="1" x14ac:dyDescent="0.3">
      <c r="A82" s="360" t="s">
        <v>105</v>
      </c>
      <c r="B82" s="64" t="s">
        <v>14</v>
      </c>
      <c r="C82" s="65" t="s">
        <v>106</v>
      </c>
      <c r="D82" s="101" t="s">
        <v>27</v>
      </c>
      <c r="E82" s="196">
        <v>0</v>
      </c>
      <c r="F82" s="104">
        <v>3000</v>
      </c>
      <c r="G82" s="104">
        <v>0</v>
      </c>
      <c r="H82" s="104">
        <v>0</v>
      </c>
      <c r="I82" s="201">
        <f t="shared" si="21"/>
        <v>0</v>
      </c>
      <c r="J82" s="200">
        <f t="shared" si="22"/>
        <v>3000</v>
      </c>
      <c r="K82" s="207">
        <v>0</v>
      </c>
      <c r="L82" s="378">
        <f t="shared" si="23"/>
        <v>3630</v>
      </c>
    </row>
    <row r="83" spans="1:12" s="13" customFormat="1" ht="16.5" customHeight="1" x14ac:dyDescent="0.3">
      <c r="A83" s="360" t="s">
        <v>105</v>
      </c>
      <c r="B83" s="64" t="s">
        <v>14</v>
      </c>
      <c r="C83" s="65" t="s">
        <v>107</v>
      </c>
      <c r="D83" s="101" t="s">
        <v>27</v>
      </c>
      <c r="E83" s="196">
        <v>0</v>
      </c>
      <c r="F83" s="104">
        <v>4960</v>
      </c>
      <c r="G83" s="104">
        <v>0</v>
      </c>
      <c r="H83" s="104">
        <v>0</v>
      </c>
      <c r="I83" s="201">
        <f t="shared" si="21"/>
        <v>0</v>
      </c>
      <c r="J83" s="200">
        <f t="shared" si="22"/>
        <v>4960</v>
      </c>
      <c r="K83" s="207">
        <v>0</v>
      </c>
      <c r="L83" s="378">
        <f t="shared" si="23"/>
        <v>6001.5999999999995</v>
      </c>
    </row>
    <row r="84" spans="1:12" s="17" customFormat="1" ht="16.5" customHeight="1" x14ac:dyDescent="0.3">
      <c r="A84" s="360" t="s">
        <v>105</v>
      </c>
      <c r="B84" s="64" t="s">
        <v>103</v>
      </c>
      <c r="C84" s="65" t="s">
        <v>108</v>
      </c>
      <c r="D84" s="101" t="s">
        <v>27</v>
      </c>
      <c r="E84" s="196">
        <v>0</v>
      </c>
      <c r="F84" s="104">
        <v>10459</v>
      </c>
      <c r="G84" s="104">
        <v>0</v>
      </c>
      <c r="H84" s="104">
        <v>0</v>
      </c>
      <c r="I84" s="201">
        <f t="shared" si="21"/>
        <v>0</v>
      </c>
      <c r="J84" s="200">
        <f t="shared" si="22"/>
        <v>10459</v>
      </c>
      <c r="K84" s="207">
        <v>0</v>
      </c>
      <c r="L84" s="378">
        <f t="shared" si="23"/>
        <v>12655.39</v>
      </c>
    </row>
    <row r="85" spans="1:12" s="17" customFormat="1" ht="14.4" x14ac:dyDescent="0.3">
      <c r="A85" s="365" t="s">
        <v>109</v>
      </c>
      <c r="B85" s="107" t="s">
        <v>14</v>
      </c>
      <c r="C85" s="108" t="s">
        <v>110</v>
      </c>
      <c r="D85" s="109" t="s">
        <v>27</v>
      </c>
      <c r="E85" s="127">
        <v>0</v>
      </c>
      <c r="F85" s="203">
        <v>2000</v>
      </c>
      <c r="G85" s="104">
        <v>0</v>
      </c>
      <c r="H85" s="104">
        <v>0</v>
      </c>
      <c r="I85" s="201">
        <f t="shared" si="21"/>
        <v>0</v>
      </c>
      <c r="J85" s="200">
        <f t="shared" si="22"/>
        <v>2000</v>
      </c>
      <c r="K85" s="207">
        <v>0</v>
      </c>
      <c r="L85" s="378">
        <f t="shared" si="23"/>
        <v>2420</v>
      </c>
    </row>
    <row r="86" spans="1:12" s="17" customFormat="1" ht="14.4" x14ac:dyDescent="0.3">
      <c r="A86" s="365" t="s">
        <v>109</v>
      </c>
      <c r="B86" s="64" t="s">
        <v>103</v>
      </c>
      <c r="C86" s="108" t="s">
        <v>111</v>
      </c>
      <c r="D86" s="109" t="s">
        <v>27</v>
      </c>
      <c r="E86" s="127">
        <v>0</v>
      </c>
      <c r="F86" s="203">
        <v>10459</v>
      </c>
      <c r="G86" s="104">
        <v>0</v>
      </c>
      <c r="H86" s="104">
        <v>0</v>
      </c>
      <c r="I86" s="201">
        <f t="shared" si="21"/>
        <v>0</v>
      </c>
      <c r="J86" s="200">
        <f t="shared" si="22"/>
        <v>10459</v>
      </c>
      <c r="K86" s="207">
        <v>0</v>
      </c>
      <c r="L86" s="378">
        <f t="shared" si="23"/>
        <v>12655.39</v>
      </c>
    </row>
    <row r="87" spans="1:12" s="17" customFormat="1" ht="14.4" x14ac:dyDescent="0.3">
      <c r="A87" s="360" t="s">
        <v>112</v>
      </c>
      <c r="B87" s="64" t="s">
        <v>14</v>
      </c>
      <c r="C87" s="65" t="s">
        <v>113</v>
      </c>
      <c r="D87" s="101" t="s">
        <v>27</v>
      </c>
      <c r="E87" s="196">
        <v>0</v>
      </c>
      <c r="F87" s="196">
        <v>0</v>
      </c>
      <c r="G87" s="104">
        <v>0</v>
      </c>
      <c r="H87" s="104">
        <v>0</v>
      </c>
      <c r="I87" s="201">
        <f t="shared" si="21"/>
        <v>0</v>
      </c>
      <c r="J87" s="201">
        <f t="shared" si="22"/>
        <v>0</v>
      </c>
      <c r="K87" s="207">
        <v>0</v>
      </c>
      <c r="L87" s="364">
        <v>0</v>
      </c>
    </row>
    <row r="88" spans="1:12" s="17" customFormat="1" ht="14.4" x14ac:dyDescent="0.3">
      <c r="A88" s="360" t="s">
        <v>114</v>
      </c>
      <c r="B88" s="64" t="s">
        <v>103</v>
      </c>
      <c r="C88" s="65" t="s">
        <v>115</v>
      </c>
      <c r="D88" s="101" t="s">
        <v>27</v>
      </c>
      <c r="E88" s="196">
        <v>0</v>
      </c>
      <c r="F88" s="196">
        <v>0</v>
      </c>
      <c r="G88" s="104">
        <v>0</v>
      </c>
      <c r="H88" s="104">
        <v>0</v>
      </c>
      <c r="I88" s="201">
        <f t="shared" si="21"/>
        <v>0</v>
      </c>
      <c r="J88" s="201">
        <f t="shared" si="22"/>
        <v>0</v>
      </c>
      <c r="K88" s="207">
        <v>0</v>
      </c>
      <c r="L88" s="364">
        <v>0</v>
      </c>
    </row>
    <row r="89" spans="1:12" s="24" customFormat="1" ht="14.4" x14ac:dyDescent="0.3">
      <c r="A89" s="360" t="s">
        <v>116</v>
      </c>
      <c r="B89" s="64" t="s">
        <v>14</v>
      </c>
      <c r="C89" s="65" t="s">
        <v>117</v>
      </c>
      <c r="D89" s="101" t="s">
        <v>27</v>
      </c>
      <c r="E89" s="196">
        <v>0</v>
      </c>
      <c r="F89" s="104">
        <v>3000</v>
      </c>
      <c r="G89" s="104">
        <v>0</v>
      </c>
      <c r="H89" s="104">
        <v>0</v>
      </c>
      <c r="I89" s="201">
        <f t="shared" si="21"/>
        <v>0</v>
      </c>
      <c r="J89" s="200">
        <f t="shared" si="22"/>
        <v>3000</v>
      </c>
      <c r="K89" s="207">
        <v>0</v>
      </c>
      <c r="L89" s="379">
        <f>F89*1.21</f>
        <v>3630</v>
      </c>
    </row>
    <row r="90" spans="1:12" s="24" customFormat="1" ht="14.4" x14ac:dyDescent="0.3">
      <c r="A90" s="360" t="s">
        <v>116</v>
      </c>
      <c r="B90" s="64" t="s">
        <v>103</v>
      </c>
      <c r="C90" s="65" t="s">
        <v>343</v>
      </c>
      <c r="D90" s="101" t="s">
        <v>27</v>
      </c>
      <c r="E90" s="196">
        <v>0</v>
      </c>
      <c r="F90" s="104">
        <v>10459</v>
      </c>
      <c r="G90" s="104">
        <v>0</v>
      </c>
      <c r="H90" s="104">
        <v>0</v>
      </c>
      <c r="I90" s="201">
        <f t="shared" si="21"/>
        <v>0</v>
      </c>
      <c r="J90" s="200">
        <f t="shared" si="22"/>
        <v>10459</v>
      </c>
      <c r="K90" s="207">
        <v>0</v>
      </c>
      <c r="L90" s="379">
        <f>F90*1.21</f>
        <v>12655.39</v>
      </c>
    </row>
    <row r="91" spans="1:12" s="13" customFormat="1" ht="14.4" x14ac:dyDescent="0.3">
      <c r="A91" s="360" t="s">
        <v>118</v>
      </c>
      <c r="B91" s="64" t="s">
        <v>14</v>
      </c>
      <c r="C91" s="96" t="s">
        <v>119</v>
      </c>
      <c r="D91" s="97" t="s">
        <v>27</v>
      </c>
      <c r="E91" s="196">
        <v>0</v>
      </c>
      <c r="F91" s="104">
        <v>3000</v>
      </c>
      <c r="G91" s="104">
        <v>0</v>
      </c>
      <c r="H91" s="104">
        <v>0</v>
      </c>
      <c r="I91" s="201">
        <f t="shared" si="21"/>
        <v>0</v>
      </c>
      <c r="J91" s="200">
        <f t="shared" si="22"/>
        <v>3000</v>
      </c>
      <c r="K91" s="207">
        <v>0</v>
      </c>
      <c r="L91" s="379">
        <f>F91*1.21</f>
        <v>3630</v>
      </c>
    </row>
    <row r="92" spans="1:12" s="13" customFormat="1" ht="14.4" x14ac:dyDescent="0.3">
      <c r="A92" s="360" t="s">
        <v>118</v>
      </c>
      <c r="B92" s="64" t="s">
        <v>14</v>
      </c>
      <c r="C92" s="96" t="s">
        <v>119</v>
      </c>
      <c r="D92" s="97" t="s">
        <v>26</v>
      </c>
      <c r="E92" s="196">
        <v>0</v>
      </c>
      <c r="F92" s="104">
        <v>700</v>
      </c>
      <c r="G92" s="104">
        <v>500</v>
      </c>
      <c r="H92" s="104">
        <v>35</v>
      </c>
      <c r="I92" s="201">
        <v>0</v>
      </c>
      <c r="J92" s="200">
        <f t="shared" si="22"/>
        <v>1235</v>
      </c>
      <c r="K92" s="207">
        <v>0</v>
      </c>
      <c r="L92" s="369">
        <f>(F92*1.21)+G92+(H92*1.21)</f>
        <v>1389.35</v>
      </c>
    </row>
    <row r="93" spans="1:12" s="13" customFormat="1" ht="18" customHeight="1" x14ac:dyDescent="0.3">
      <c r="A93" s="360" t="s">
        <v>118</v>
      </c>
      <c r="B93" s="64" t="s">
        <v>103</v>
      </c>
      <c r="C93" s="96" t="s">
        <v>120</v>
      </c>
      <c r="D93" s="97" t="s">
        <v>27</v>
      </c>
      <c r="E93" s="196">
        <v>0</v>
      </c>
      <c r="F93" s="104">
        <v>10459</v>
      </c>
      <c r="G93" s="104">
        <v>0</v>
      </c>
      <c r="H93" s="104">
        <v>0</v>
      </c>
      <c r="I93" s="201">
        <f>E93+G93+H93</f>
        <v>0</v>
      </c>
      <c r="J93" s="200">
        <f t="shared" si="22"/>
        <v>10459</v>
      </c>
      <c r="K93" s="207">
        <v>0</v>
      </c>
      <c r="L93" s="369">
        <f t="shared" ref="L93:L98" si="24">F93*1.21</f>
        <v>12655.39</v>
      </c>
    </row>
    <row r="94" spans="1:12" s="13" customFormat="1" ht="17.25" customHeight="1" x14ac:dyDescent="0.3">
      <c r="A94" s="360" t="s">
        <v>121</v>
      </c>
      <c r="B94" s="64" t="s">
        <v>14</v>
      </c>
      <c r="C94" s="65" t="s">
        <v>122</v>
      </c>
      <c r="D94" s="101" t="s">
        <v>27</v>
      </c>
      <c r="E94" s="196">
        <v>0</v>
      </c>
      <c r="F94" s="104">
        <v>1000</v>
      </c>
      <c r="G94" s="104">
        <v>0</v>
      </c>
      <c r="H94" s="104">
        <v>0</v>
      </c>
      <c r="I94" s="201">
        <f>E94+G94+H94</f>
        <v>0</v>
      </c>
      <c r="J94" s="200">
        <f t="shared" si="22"/>
        <v>1000</v>
      </c>
      <c r="K94" s="207">
        <v>0</v>
      </c>
      <c r="L94" s="369">
        <f t="shared" si="24"/>
        <v>1210</v>
      </c>
    </row>
    <row r="95" spans="1:12" s="13" customFormat="1" ht="16.5" customHeight="1" x14ac:dyDescent="0.3">
      <c r="A95" s="361" t="s">
        <v>123</v>
      </c>
      <c r="B95" s="211" t="s">
        <v>14</v>
      </c>
      <c r="C95" s="218" t="s">
        <v>124</v>
      </c>
      <c r="D95" s="213" t="s">
        <v>27</v>
      </c>
      <c r="E95" s="214">
        <v>0</v>
      </c>
      <c r="F95" s="215">
        <v>1700</v>
      </c>
      <c r="G95" s="215">
        <v>0</v>
      </c>
      <c r="H95" s="215">
        <v>0</v>
      </c>
      <c r="I95" s="219">
        <f>E95+G95+H95</f>
        <v>0</v>
      </c>
      <c r="J95" s="216">
        <f t="shared" si="22"/>
        <v>1700</v>
      </c>
      <c r="K95" s="217">
        <v>0</v>
      </c>
      <c r="L95" s="371">
        <f t="shared" si="24"/>
        <v>2057</v>
      </c>
    </row>
    <row r="96" spans="1:12" s="13" customFormat="1" ht="14.4" x14ac:dyDescent="0.3">
      <c r="A96" s="360" t="s">
        <v>123</v>
      </c>
      <c r="B96" s="64" t="s">
        <v>103</v>
      </c>
      <c r="C96" s="96" t="s">
        <v>125</v>
      </c>
      <c r="D96" s="97" t="s">
        <v>27</v>
      </c>
      <c r="E96" s="196">
        <v>0</v>
      </c>
      <c r="F96" s="104">
        <v>9880</v>
      </c>
      <c r="G96" s="104">
        <v>0</v>
      </c>
      <c r="H96" s="104">
        <v>0</v>
      </c>
      <c r="I96" s="201">
        <f>E96+G96+H96</f>
        <v>0</v>
      </c>
      <c r="J96" s="200">
        <f t="shared" si="22"/>
        <v>9880</v>
      </c>
      <c r="K96" s="207">
        <v>0</v>
      </c>
      <c r="L96" s="369">
        <f t="shared" si="24"/>
        <v>11954.8</v>
      </c>
    </row>
    <row r="97" spans="1:12" s="17" customFormat="1" ht="30.75" customHeight="1" x14ac:dyDescent="0.3">
      <c r="A97" s="360" t="s">
        <v>126</v>
      </c>
      <c r="B97" s="64" t="s">
        <v>33</v>
      </c>
      <c r="C97" s="65" t="s">
        <v>127</v>
      </c>
      <c r="D97" s="101" t="s">
        <v>27</v>
      </c>
      <c r="E97" s="196">
        <v>0</v>
      </c>
      <c r="F97" s="104">
        <v>10459</v>
      </c>
      <c r="G97" s="104">
        <v>0</v>
      </c>
      <c r="H97" s="104">
        <v>0</v>
      </c>
      <c r="I97" s="201">
        <f>E97+G97+H97</f>
        <v>0</v>
      </c>
      <c r="J97" s="200">
        <f t="shared" si="22"/>
        <v>10459</v>
      </c>
      <c r="K97" s="207">
        <v>0</v>
      </c>
      <c r="L97" s="369">
        <f t="shared" si="24"/>
        <v>12655.39</v>
      </c>
    </row>
    <row r="98" spans="1:12" s="13" customFormat="1" ht="33" customHeight="1" x14ac:dyDescent="0.3">
      <c r="A98" s="360" t="s">
        <v>387</v>
      </c>
      <c r="B98" s="64" t="s">
        <v>33</v>
      </c>
      <c r="C98" s="65" t="s">
        <v>388</v>
      </c>
      <c r="D98" s="101" t="s">
        <v>27</v>
      </c>
      <c r="E98" s="196">
        <v>0</v>
      </c>
      <c r="F98" s="104">
        <v>10459</v>
      </c>
      <c r="G98" s="104">
        <v>0</v>
      </c>
      <c r="H98" s="104">
        <v>0</v>
      </c>
      <c r="I98" s="201">
        <v>0</v>
      </c>
      <c r="J98" s="200">
        <v>10459</v>
      </c>
      <c r="K98" s="199">
        <v>0</v>
      </c>
      <c r="L98" s="372">
        <f t="shared" si="24"/>
        <v>12655.39</v>
      </c>
    </row>
    <row r="99" spans="1:12" s="13" customFormat="1" ht="49.5" customHeight="1" x14ac:dyDescent="0.3">
      <c r="A99" s="360" t="s">
        <v>128</v>
      </c>
      <c r="B99" s="64" t="s">
        <v>33</v>
      </c>
      <c r="C99" s="65" t="s">
        <v>129</v>
      </c>
      <c r="D99" s="101" t="s">
        <v>27</v>
      </c>
      <c r="E99" s="196">
        <v>0</v>
      </c>
      <c r="F99" s="104">
        <v>8268</v>
      </c>
      <c r="G99" s="104">
        <v>0</v>
      </c>
      <c r="H99" s="104">
        <v>0</v>
      </c>
      <c r="I99" s="201">
        <f t="shared" ref="I99:I109" si="25">E99+G99+H99</f>
        <v>0</v>
      </c>
      <c r="J99" s="200">
        <f t="shared" ref="J99" si="26">F99+G99+H99</f>
        <v>8268</v>
      </c>
      <c r="K99" s="201">
        <v>0</v>
      </c>
      <c r="L99" s="369">
        <f>F99*1.21</f>
        <v>10004.279999999999</v>
      </c>
    </row>
    <row r="100" spans="1:12" s="13" customFormat="1" ht="36" customHeight="1" x14ac:dyDescent="0.3">
      <c r="A100" s="365" t="s">
        <v>130</v>
      </c>
      <c r="B100" s="107" t="s">
        <v>14</v>
      </c>
      <c r="C100" s="108" t="s">
        <v>131</v>
      </c>
      <c r="D100" s="109" t="s">
        <v>27</v>
      </c>
      <c r="E100" s="127">
        <v>0</v>
      </c>
      <c r="F100" s="203">
        <v>1235</v>
      </c>
      <c r="G100" s="104">
        <v>0</v>
      </c>
      <c r="H100" s="104">
        <v>0</v>
      </c>
      <c r="I100" s="201">
        <f t="shared" si="25"/>
        <v>0</v>
      </c>
      <c r="J100" s="200">
        <f>F100+G100+H100</f>
        <v>1235</v>
      </c>
      <c r="K100" s="201">
        <v>0</v>
      </c>
      <c r="L100" s="369">
        <f t="shared" ref="L100:L106" si="27">F100*1.21</f>
        <v>1494.35</v>
      </c>
    </row>
    <row r="101" spans="1:12" customFormat="1" ht="15" customHeight="1" x14ac:dyDescent="0.3">
      <c r="A101" s="360" t="s">
        <v>132</v>
      </c>
      <c r="B101" s="64" t="s">
        <v>14</v>
      </c>
      <c r="C101" s="96" t="s">
        <v>133</v>
      </c>
      <c r="D101" s="97" t="s">
        <v>27</v>
      </c>
      <c r="E101" s="196">
        <v>0</v>
      </c>
      <c r="F101" s="104">
        <v>2000</v>
      </c>
      <c r="G101" s="104">
        <v>0</v>
      </c>
      <c r="H101" s="104">
        <v>0</v>
      </c>
      <c r="I101" s="201">
        <f t="shared" si="25"/>
        <v>0</v>
      </c>
      <c r="J101" s="200">
        <f>F101+G101+H101</f>
        <v>2000</v>
      </c>
      <c r="K101" s="201">
        <v>0</v>
      </c>
      <c r="L101" s="369">
        <f t="shared" si="27"/>
        <v>2420</v>
      </c>
    </row>
    <row r="102" spans="1:12" customFormat="1" ht="17.25" customHeight="1" x14ac:dyDescent="0.3">
      <c r="A102" s="360" t="s">
        <v>134</v>
      </c>
      <c r="B102" s="64" t="s">
        <v>33</v>
      </c>
      <c r="C102" s="65" t="s">
        <v>135</v>
      </c>
      <c r="D102" s="101" t="s">
        <v>27</v>
      </c>
      <c r="E102" s="196">
        <v>0</v>
      </c>
      <c r="F102" s="104">
        <v>9508</v>
      </c>
      <c r="G102" s="104">
        <v>0</v>
      </c>
      <c r="H102" s="104">
        <v>0</v>
      </c>
      <c r="I102" s="201">
        <f t="shared" si="25"/>
        <v>0</v>
      </c>
      <c r="J102" s="200">
        <f>F102+G102+H102</f>
        <v>9508</v>
      </c>
      <c r="K102" s="201">
        <v>0</v>
      </c>
      <c r="L102" s="369">
        <f t="shared" si="27"/>
        <v>11504.68</v>
      </c>
    </row>
    <row r="103" spans="1:12" customFormat="1" ht="15.75" customHeight="1" x14ac:dyDescent="0.3">
      <c r="A103" s="360" t="s">
        <v>136</v>
      </c>
      <c r="B103" s="64" t="s">
        <v>33</v>
      </c>
      <c r="C103" s="65" t="s">
        <v>137</v>
      </c>
      <c r="D103" s="101" t="s">
        <v>27</v>
      </c>
      <c r="E103" s="196">
        <v>0</v>
      </c>
      <c r="F103" s="104">
        <v>12904</v>
      </c>
      <c r="G103" s="104">
        <v>0</v>
      </c>
      <c r="H103" s="104">
        <v>0</v>
      </c>
      <c r="I103" s="201">
        <f t="shared" si="25"/>
        <v>0</v>
      </c>
      <c r="J103" s="200">
        <f>F103+G103+H103</f>
        <v>12904</v>
      </c>
      <c r="K103" s="201">
        <v>0</v>
      </c>
      <c r="L103" s="369">
        <f t="shared" si="27"/>
        <v>15613.84</v>
      </c>
    </row>
    <row r="104" spans="1:12" customFormat="1" ht="18.75" customHeight="1" x14ac:dyDescent="0.3">
      <c r="A104" s="360" t="s">
        <v>138</v>
      </c>
      <c r="B104" s="64" t="s">
        <v>33</v>
      </c>
      <c r="C104" s="65" t="s">
        <v>139</v>
      </c>
      <c r="D104" s="101" t="s">
        <v>27</v>
      </c>
      <c r="E104" s="196">
        <v>0</v>
      </c>
      <c r="F104" s="104">
        <v>12904</v>
      </c>
      <c r="G104" s="104">
        <v>0</v>
      </c>
      <c r="H104" s="104">
        <v>0</v>
      </c>
      <c r="I104" s="201">
        <f t="shared" si="25"/>
        <v>0</v>
      </c>
      <c r="J104" s="200">
        <f>F104+G104+H104</f>
        <v>12904</v>
      </c>
      <c r="K104" s="201">
        <v>0</v>
      </c>
      <c r="L104" s="369">
        <f t="shared" si="27"/>
        <v>15613.84</v>
      </c>
    </row>
    <row r="105" spans="1:12" s="21" customFormat="1" ht="16.5" customHeight="1" x14ac:dyDescent="0.3">
      <c r="A105" s="360" t="s">
        <v>140</v>
      </c>
      <c r="B105" s="64" t="s">
        <v>33</v>
      </c>
      <c r="C105" s="65" t="s">
        <v>141</v>
      </c>
      <c r="D105" s="101" t="s">
        <v>27</v>
      </c>
      <c r="E105" s="196">
        <v>0</v>
      </c>
      <c r="F105" s="104">
        <v>12904</v>
      </c>
      <c r="G105" s="104">
        <v>0</v>
      </c>
      <c r="H105" s="104">
        <v>0</v>
      </c>
      <c r="I105" s="201">
        <f t="shared" si="25"/>
        <v>0</v>
      </c>
      <c r="J105" s="200">
        <f t="shared" ref="J105:J180" si="28">F105+G105+H105</f>
        <v>12904</v>
      </c>
      <c r="K105" s="201">
        <v>0</v>
      </c>
      <c r="L105" s="369">
        <f t="shared" si="27"/>
        <v>15613.84</v>
      </c>
    </row>
    <row r="106" spans="1:12" s="13" customFormat="1" ht="16.5" customHeight="1" x14ac:dyDescent="0.3">
      <c r="A106" s="360" t="s">
        <v>142</v>
      </c>
      <c r="B106" s="64" t="s">
        <v>14</v>
      </c>
      <c r="C106" s="65" t="s">
        <v>143</v>
      </c>
      <c r="D106" s="101" t="s">
        <v>27</v>
      </c>
      <c r="E106" s="196">
        <v>0</v>
      </c>
      <c r="F106" s="104">
        <v>12904</v>
      </c>
      <c r="G106" s="104">
        <v>0</v>
      </c>
      <c r="H106" s="104">
        <v>0</v>
      </c>
      <c r="I106" s="201">
        <f t="shared" si="25"/>
        <v>0</v>
      </c>
      <c r="J106" s="200">
        <f t="shared" si="28"/>
        <v>12904</v>
      </c>
      <c r="K106" s="201">
        <v>0</v>
      </c>
      <c r="L106" s="369">
        <f t="shared" si="27"/>
        <v>15613.84</v>
      </c>
    </row>
    <row r="107" spans="1:12" s="13" customFormat="1" ht="14.4" x14ac:dyDescent="0.3">
      <c r="A107" s="365" t="s">
        <v>144</v>
      </c>
      <c r="B107" s="107" t="s">
        <v>14</v>
      </c>
      <c r="C107" s="108" t="s">
        <v>145</v>
      </c>
      <c r="D107" s="109" t="s">
        <v>27</v>
      </c>
      <c r="E107" s="127">
        <v>0</v>
      </c>
      <c r="F107" s="127">
        <v>0</v>
      </c>
      <c r="G107" s="104">
        <v>0</v>
      </c>
      <c r="H107" s="104">
        <v>0</v>
      </c>
      <c r="I107" s="201">
        <f t="shared" si="25"/>
        <v>0</v>
      </c>
      <c r="J107" s="201">
        <f t="shared" si="28"/>
        <v>0</v>
      </c>
      <c r="K107" s="201">
        <v>0</v>
      </c>
      <c r="L107" s="377">
        <v>0</v>
      </c>
    </row>
    <row r="108" spans="1:12" s="13" customFormat="1" ht="14.4" x14ac:dyDescent="0.3">
      <c r="A108" s="365" t="s">
        <v>389</v>
      </c>
      <c r="B108" s="107" t="s">
        <v>14</v>
      </c>
      <c r="C108" s="108" t="s">
        <v>147</v>
      </c>
      <c r="D108" s="109" t="s">
        <v>27</v>
      </c>
      <c r="E108" s="127">
        <v>0</v>
      </c>
      <c r="F108" s="127">
        <v>0</v>
      </c>
      <c r="G108" s="104">
        <v>0</v>
      </c>
      <c r="H108" s="104">
        <v>0</v>
      </c>
      <c r="I108" s="201">
        <f t="shared" si="25"/>
        <v>0</v>
      </c>
      <c r="J108" s="201">
        <f t="shared" si="28"/>
        <v>0</v>
      </c>
      <c r="K108" s="201">
        <v>0</v>
      </c>
      <c r="L108" s="377">
        <v>0</v>
      </c>
    </row>
    <row r="109" spans="1:12" s="13" customFormat="1" ht="14.4" x14ac:dyDescent="0.3">
      <c r="A109" s="365" t="s">
        <v>148</v>
      </c>
      <c r="B109" s="107" t="s">
        <v>14</v>
      </c>
      <c r="C109" s="108" t="s">
        <v>149</v>
      </c>
      <c r="D109" s="109" t="s">
        <v>27</v>
      </c>
      <c r="E109" s="127">
        <v>0</v>
      </c>
      <c r="F109" s="203">
        <v>4960</v>
      </c>
      <c r="G109" s="104">
        <v>0</v>
      </c>
      <c r="H109" s="104">
        <v>0</v>
      </c>
      <c r="I109" s="201">
        <f t="shared" si="25"/>
        <v>0</v>
      </c>
      <c r="J109" s="200">
        <f t="shared" si="28"/>
        <v>4960</v>
      </c>
      <c r="K109" s="201">
        <v>0</v>
      </c>
      <c r="L109" s="369">
        <f>F109*1.21</f>
        <v>6001.5999999999995</v>
      </c>
    </row>
    <row r="110" spans="1:12" s="13" customFormat="1" ht="14.4" x14ac:dyDescent="0.3">
      <c r="A110" s="360" t="s">
        <v>150</v>
      </c>
      <c r="B110" s="64" t="s">
        <v>14</v>
      </c>
      <c r="C110" s="96" t="s">
        <v>151</v>
      </c>
      <c r="D110" s="97" t="s">
        <v>26</v>
      </c>
      <c r="E110" s="196">
        <v>0</v>
      </c>
      <c r="F110" s="104">
        <v>700</v>
      </c>
      <c r="G110" s="104">
        <v>500</v>
      </c>
      <c r="H110" s="104">
        <v>35</v>
      </c>
      <c r="I110" s="201">
        <v>0</v>
      </c>
      <c r="J110" s="200">
        <f t="shared" si="28"/>
        <v>1235</v>
      </c>
      <c r="K110" s="201">
        <v>0</v>
      </c>
      <c r="L110" s="369">
        <f>(F110*1.21)+G110+(H110*1.21)</f>
        <v>1389.35</v>
      </c>
    </row>
    <row r="111" spans="1:12" s="13" customFormat="1" ht="14.4" x14ac:dyDescent="0.3">
      <c r="A111" s="360" t="s">
        <v>150</v>
      </c>
      <c r="B111" s="64" t="s">
        <v>14</v>
      </c>
      <c r="C111" s="96" t="s">
        <v>151</v>
      </c>
      <c r="D111" s="97" t="s">
        <v>27</v>
      </c>
      <c r="E111" s="196">
        <v>0</v>
      </c>
      <c r="F111" s="104">
        <v>1235</v>
      </c>
      <c r="G111" s="104">
        <v>0</v>
      </c>
      <c r="H111" s="104">
        <v>0</v>
      </c>
      <c r="I111" s="201">
        <f t="shared" ref="I111:I117" si="29">E111+G111+H111</f>
        <v>0</v>
      </c>
      <c r="J111" s="200">
        <f>F111+G111+H111</f>
        <v>1235</v>
      </c>
      <c r="K111" s="201">
        <v>0</v>
      </c>
      <c r="L111" s="369">
        <f>F111*1.21</f>
        <v>1494.35</v>
      </c>
    </row>
    <row r="112" spans="1:12" s="21" customFormat="1" ht="24" x14ac:dyDescent="0.3">
      <c r="A112" s="365" t="s">
        <v>152</v>
      </c>
      <c r="B112" s="107" t="s">
        <v>33</v>
      </c>
      <c r="C112" s="108" t="s">
        <v>153</v>
      </c>
      <c r="D112" s="109" t="s">
        <v>27</v>
      </c>
      <c r="E112" s="127">
        <v>0</v>
      </c>
      <c r="F112" s="203">
        <v>12904</v>
      </c>
      <c r="G112" s="104">
        <v>0</v>
      </c>
      <c r="H112" s="104">
        <v>0</v>
      </c>
      <c r="I112" s="201">
        <f t="shared" si="29"/>
        <v>0</v>
      </c>
      <c r="J112" s="200">
        <f t="shared" si="28"/>
        <v>12904</v>
      </c>
      <c r="K112" s="201">
        <v>0</v>
      </c>
      <c r="L112" s="369">
        <f t="shared" ref="L112:L117" si="30">F112*1.21</f>
        <v>15613.84</v>
      </c>
    </row>
    <row r="113" spans="1:12" s="21" customFormat="1" ht="14.4" x14ac:dyDescent="0.3">
      <c r="A113" s="368" t="s">
        <v>154</v>
      </c>
      <c r="B113" s="222" t="s">
        <v>14</v>
      </c>
      <c r="C113" s="223" t="s">
        <v>155</v>
      </c>
      <c r="D113" s="227" t="s">
        <v>27</v>
      </c>
      <c r="E113" s="224">
        <v>0</v>
      </c>
      <c r="F113" s="225">
        <v>2800</v>
      </c>
      <c r="G113" s="215">
        <v>0</v>
      </c>
      <c r="H113" s="215">
        <v>0</v>
      </c>
      <c r="I113" s="219">
        <f t="shared" si="29"/>
        <v>0</v>
      </c>
      <c r="J113" s="216">
        <f t="shared" si="28"/>
        <v>2800</v>
      </c>
      <c r="K113" s="219">
        <v>0</v>
      </c>
      <c r="L113" s="371">
        <f t="shared" si="30"/>
        <v>3388</v>
      </c>
    </row>
    <row r="114" spans="1:12" s="21" customFormat="1" ht="14.4" x14ac:dyDescent="0.3">
      <c r="A114" s="365" t="s">
        <v>154</v>
      </c>
      <c r="B114" s="107" t="s">
        <v>14</v>
      </c>
      <c r="C114" s="108" t="s">
        <v>155</v>
      </c>
      <c r="D114" s="109" t="s">
        <v>26</v>
      </c>
      <c r="E114" s="127">
        <v>0</v>
      </c>
      <c r="F114" s="203">
        <v>700</v>
      </c>
      <c r="G114" s="104">
        <v>500</v>
      </c>
      <c r="H114" s="104">
        <v>35</v>
      </c>
      <c r="I114" s="201">
        <f t="shared" ref="I114" si="31">E114+G114+H114</f>
        <v>535</v>
      </c>
      <c r="J114" s="200">
        <f t="shared" ref="J114" si="32">F114+G114+H114</f>
        <v>1235</v>
      </c>
      <c r="K114" s="201">
        <v>0</v>
      </c>
      <c r="L114" s="369">
        <f t="shared" ref="L114" si="33">F114*1.21</f>
        <v>847</v>
      </c>
    </row>
    <row r="115" spans="1:12" s="21" customFormat="1" ht="24" x14ac:dyDescent="0.3">
      <c r="A115" s="365" t="s">
        <v>156</v>
      </c>
      <c r="B115" s="107" t="s">
        <v>33</v>
      </c>
      <c r="C115" s="108" t="s">
        <v>157</v>
      </c>
      <c r="D115" s="109" t="s">
        <v>27</v>
      </c>
      <c r="E115" s="127">
        <v>0</v>
      </c>
      <c r="F115" s="203">
        <v>2210</v>
      </c>
      <c r="G115" s="104">
        <v>0</v>
      </c>
      <c r="H115" s="104">
        <v>0</v>
      </c>
      <c r="I115" s="201">
        <f t="shared" si="29"/>
        <v>0</v>
      </c>
      <c r="J115" s="200">
        <f t="shared" si="28"/>
        <v>2210</v>
      </c>
      <c r="K115" s="201">
        <v>0</v>
      </c>
      <c r="L115" s="369">
        <f t="shared" si="30"/>
        <v>2674.1</v>
      </c>
    </row>
    <row r="116" spans="1:12" s="13" customFormat="1" ht="24" x14ac:dyDescent="0.3">
      <c r="A116" s="360" t="s">
        <v>158</v>
      </c>
      <c r="B116" s="64" t="s">
        <v>33</v>
      </c>
      <c r="C116" s="65" t="s">
        <v>159</v>
      </c>
      <c r="D116" s="101" t="s">
        <v>27</v>
      </c>
      <c r="E116" s="196">
        <v>0</v>
      </c>
      <c r="F116" s="104">
        <v>2210</v>
      </c>
      <c r="G116" s="104">
        <v>0</v>
      </c>
      <c r="H116" s="104">
        <v>0</v>
      </c>
      <c r="I116" s="201">
        <f t="shared" si="29"/>
        <v>0</v>
      </c>
      <c r="J116" s="200">
        <f t="shared" si="28"/>
        <v>2210</v>
      </c>
      <c r="K116" s="201">
        <v>0</v>
      </c>
      <c r="L116" s="369">
        <f t="shared" si="30"/>
        <v>2674.1</v>
      </c>
    </row>
    <row r="117" spans="1:12" s="13" customFormat="1" ht="26.25" customHeight="1" x14ac:dyDescent="0.3">
      <c r="A117" s="365" t="s">
        <v>160</v>
      </c>
      <c r="B117" s="107" t="s">
        <v>14</v>
      </c>
      <c r="C117" s="108" t="s">
        <v>161</v>
      </c>
      <c r="D117" s="109" t="s">
        <v>27</v>
      </c>
      <c r="E117" s="127">
        <v>0</v>
      </c>
      <c r="F117" s="203">
        <v>2210</v>
      </c>
      <c r="G117" s="104">
        <v>0</v>
      </c>
      <c r="H117" s="104">
        <v>0</v>
      </c>
      <c r="I117" s="201">
        <f t="shared" si="29"/>
        <v>0</v>
      </c>
      <c r="J117" s="200">
        <f t="shared" si="28"/>
        <v>2210</v>
      </c>
      <c r="K117" s="201">
        <v>0</v>
      </c>
      <c r="L117" s="369">
        <f t="shared" si="30"/>
        <v>2674.1</v>
      </c>
    </row>
    <row r="118" spans="1:12" s="21" customFormat="1" ht="12.75" customHeight="1" x14ac:dyDescent="0.3">
      <c r="A118" s="365" t="s">
        <v>162</v>
      </c>
      <c r="B118" s="107" t="s">
        <v>14</v>
      </c>
      <c r="C118" s="108" t="s">
        <v>163</v>
      </c>
      <c r="D118" s="109" t="s">
        <v>27</v>
      </c>
      <c r="E118" s="127">
        <v>0</v>
      </c>
      <c r="F118" s="203">
        <v>2210</v>
      </c>
      <c r="G118" s="104">
        <v>0</v>
      </c>
      <c r="H118" s="104">
        <v>0</v>
      </c>
      <c r="I118" s="201">
        <f t="shared" ref="I118:I124" si="34">E118+G118+H118</f>
        <v>0</v>
      </c>
      <c r="J118" s="200">
        <f t="shared" ref="J118:J121" si="35">F118+G118+H118</f>
        <v>2210</v>
      </c>
      <c r="K118" s="206">
        <v>0</v>
      </c>
      <c r="L118" s="380">
        <f>F118*1.21</f>
        <v>2674.1</v>
      </c>
    </row>
    <row r="119" spans="1:12" s="21" customFormat="1" ht="12" customHeight="1" x14ac:dyDescent="0.3">
      <c r="A119" s="365" t="s">
        <v>164</v>
      </c>
      <c r="B119" s="107" t="s">
        <v>14</v>
      </c>
      <c r="C119" s="108" t="s">
        <v>165</v>
      </c>
      <c r="D119" s="109" t="s">
        <v>27</v>
      </c>
      <c r="E119" s="127">
        <v>0</v>
      </c>
      <c r="F119" s="203">
        <v>2210</v>
      </c>
      <c r="G119" s="104">
        <v>0</v>
      </c>
      <c r="H119" s="104">
        <v>0</v>
      </c>
      <c r="I119" s="201">
        <f t="shared" si="34"/>
        <v>0</v>
      </c>
      <c r="J119" s="200">
        <f t="shared" si="35"/>
        <v>2210</v>
      </c>
      <c r="K119" s="206">
        <v>0</v>
      </c>
      <c r="L119" s="380">
        <f>F119*1.21</f>
        <v>2674.1</v>
      </c>
    </row>
    <row r="120" spans="1:12" s="21" customFormat="1" ht="12.75" customHeight="1" x14ac:dyDescent="0.3">
      <c r="A120" s="360" t="s">
        <v>166</v>
      </c>
      <c r="B120" s="64" t="s">
        <v>33</v>
      </c>
      <c r="C120" s="65" t="s">
        <v>167</v>
      </c>
      <c r="D120" s="101" t="s">
        <v>27</v>
      </c>
      <c r="E120" s="196">
        <v>0</v>
      </c>
      <c r="F120" s="196">
        <v>0</v>
      </c>
      <c r="G120" s="104">
        <v>0</v>
      </c>
      <c r="H120" s="104">
        <v>0</v>
      </c>
      <c r="I120" s="201">
        <f t="shared" si="34"/>
        <v>0</v>
      </c>
      <c r="J120" s="201">
        <f t="shared" si="35"/>
        <v>0</v>
      </c>
      <c r="K120" s="206">
        <v>0</v>
      </c>
      <c r="L120" s="376">
        <v>0</v>
      </c>
    </row>
    <row r="121" spans="1:12" s="21" customFormat="1" ht="12.75" customHeight="1" x14ac:dyDescent="0.3">
      <c r="A121" s="360" t="s">
        <v>168</v>
      </c>
      <c r="B121" s="64" t="s">
        <v>33</v>
      </c>
      <c r="C121" s="65" t="s">
        <v>169</v>
      </c>
      <c r="D121" s="101" t="s">
        <v>27</v>
      </c>
      <c r="E121" s="196">
        <v>0</v>
      </c>
      <c r="F121" s="196">
        <v>0</v>
      </c>
      <c r="G121" s="104">
        <v>0</v>
      </c>
      <c r="H121" s="104">
        <v>0</v>
      </c>
      <c r="I121" s="201">
        <f t="shared" si="34"/>
        <v>0</v>
      </c>
      <c r="J121" s="201">
        <f t="shared" si="35"/>
        <v>0</v>
      </c>
      <c r="K121" s="206">
        <v>0</v>
      </c>
      <c r="L121" s="376">
        <v>0</v>
      </c>
    </row>
    <row r="122" spans="1:12" s="21" customFormat="1" ht="14.25" customHeight="1" x14ac:dyDescent="0.3">
      <c r="A122" s="360" t="s">
        <v>170</v>
      </c>
      <c r="B122" s="64" t="s">
        <v>33</v>
      </c>
      <c r="C122" s="65" t="s">
        <v>171</v>
      </c>
      <c r="D122" s="101" t="s">
        <v>27</v>
      </c>
      <c r="E122" s="196">
        <v>0</v>
      </c>
      <c r="F122" s="196">
        <v>0</v>
      </c>
      <c r="G122" s="104">
        <v>0</v>
      </c>
      <c r="H122" s="104">
        <v>0</v>
      </c>
      <c r="I122" s="201">
        <f t="shared" si="34"/>
        <v>0</v>
      </c>
      <c r="J122" s="201">
        <f t="shared" si="28"/>
        <v>0</v>
      </c>
      <c r="K122" s="206">
        <v>0</v>
      </c>
      <c r="L122" s="376">
        <v>0</v>
      </c>
    </row>
    <row r="123" spans="1:12" s="21" customFormat="1" ht="13.5" customHeight="1" x14ac:dyDescent="0.3">
      <c r="A123" s="360" t="s">
        <v>172</v>
      </c>
      <c r="B123" s="64" t="s">
        <v>14</v>
      </c>
      <c r="C123" s="65" t="s">
        <v>405</v>
      </c>
      <c r="D123" s="101" t="s">
        <v>27</v>
      </c>
      <c r="E123" s="196">
        <v>0</v>
      </c>
      <c r="F123" s="196">
        <v>0</v>
      </c>
      <c r="G123" s="104">
        <v>0</v>
      </c>
      <c r="H123" s="104">
        <v>0</v>
      </c>
      <c r="I123" s="201">
        <f t="shared" si="34"/>
        <v>0</v>
      </c>
      <c r="J123" s="201">
        <f t="shared" si="28"/>
        <v>0</v>
      </c>
      <c r="K123" s="206">
        <v>0</v>
      </c>
      <c r="L123" s="376">
        <v>0</v>
      </c>
    </row>
    <row r="124" spans="1:12" s="21" customFormat="1" ht="12.75" customHeight="1" x14ac:dyDescent="0.3">
      <c r="A124" s="360" t="s">
        <v>174</v>
      </c>
      <c r="B124" s="64" t="s">
        <v>14</v>
      </c>
      <c r="C124" s="65" t="s">
        <v>175</v>
      </c>
      <c r="D124" s="101" t="s">
        <v>27</v>
      </c>
      <c r="E124" s="196">
        <v>0</v>
      </c>
      <c r="F124" s="196">
        <v>0</v>
      </c>
      <c r="G124" s="104">
        <v>0</v>
      </c>
      <c r="H124" s="104">
        <v>0</v>
      </c>
      <c r="I124" s="201">
        <f t="shared" si="34"/>
        <v>0</v>
      </c>
      <c r="J124" s="201">
        <f t="shared" si="28"/>
        <v>0</v>
      </c>
      <c r="K124" s="206">
        <v>0</v>
      </c>
      <c r="L124" s="376">
        <v>0</v>
      </c>
    </row>
    <row r="125" spans="1:12" s="13" customFormat="1" ht="24" x14ac:dyDescent="0.3">
      <c r="A125" s="365" t="s">
        <v>176</v>
      </c>
      <c r="B125" s="107" t="s">
        <v>14</v>
      </c>
      <c r="C125" s="108" t="s">
        <v>406</v>
      </c>
      <c r="D125" s="109" t="s">
        <v>16</v>
      </c>
      <c r="E125" s="127">
        <v>0</v>
      </c>
      <c r="F125" s="203">
        <v>700</v>
      </c>
      <c r="G125" s="104">
        <v>500</v>
      </c>
      <c r="H125" s="104">
        <v>35</v>
      </c>
      <c r="I125" s="201">
        <v>0</v>
      </c>
      <c r="J125" s="200">
        <f t="shared" si="28"/>
        <v>1235</v>
      </c>
      <c r="K125" s="206">
        <v>0</v>
      </c>
      <c r="L125" s="369">
        <f>(F125*1.21)+G125+(H125*1.21)</f>
        <v>1389.35</v>
      </c>
    </row>
    <row r="126" spans="1:12" s="13" customFormat="1" ht="24" x14ac:dyDescent="0.3">
      <c r="A126" s="365" t="s">
        <v>176</v>
      </c>
      <c r="B126" s="107" t="s">
        <v>14</v>
      </c>
      <c r="C126" s="108" t="s">
        <v>407</v>
      </c>
      <c r="D126" s="109" t="s">
        <v>27</v>
      </c>
      <c r="E126" s="127">
        <v>0</v>
      </c>
      <c r="F126" s="203">
        <v>1235</v>
      </c>
      <c r="G126" s="104">
        <v>0</v>
      </c>
      <c r="H126" s="104">
        <v>0</v>
      </c>
      <c r="I126" s="201">
        <f t="shared" ref="I126:I129" si="36">E126+G126+H126</f>
        <v>0</v>
      </c>
      <c r="J126" s="200">
        <f t="shared" si="28"/>
        <v>1235</v>
      </c>
      <c r="K126" s="206">
        <v>0</v>
      </c>
      <c r="L126" s="369">
        <f>F126*1.21</f>
        <v>1494.35</v>
      </c>
    </row>
    <row r="127" spans="1:12" s="13" customFormat="1" ht="12.75" customHeight="1" x14ac:dyDescent="0.3">
      <c r="A127" s="361" t="s">
        <v>178</v>
      </c>
      <c r="B127" s="211" t="s">
        <v>14</v>
      </c>
      <c r="C127" s="218" t="s">
        <v>179</v>
      </c>
      <c r="D127" s="213" t="s">
        <v>16</v>
      </c>
      <c r="E127" s="214">
        <v>450</v>
      </c>
      <c r="F127" s="215">
        <v>500</v>
      </c>
      <c r="G127" s="215">
        <v>500</v>
      </c>
      <c r="H127" s="215">
        <v>35</v>
      </c>
      <c r="I127" s="219">
        <f t="shared" si="36"/>
        <v>985</v>
      </c>
      <c r="J127" s="216">
        <f t="shared" si="28"/>
        <v>1035</v>
      </c>
      <c r="K127" s="216">
        <f t="shared" ref="K127:K129" si="37">(E127*1.21)+G127+(H127*1.21)</f>
        <v>1086.8499999999999</v>
      </c>
      <c r="L127" s="371">
        <f>(F127*1.21)+G127+(H127*1.21)</f>
        <v>1147.3499999999999</v>
      </c>
    </row>
    <row r="128" spans="1:12" s="13" customFormat="1" ht="13.5" customHeight="1" x14ac:dyDescent="0.3">
      <c r="A128" s="361" t="s">
        <v>181</v>
      </c>
      <c r="B128" s="211" t="s">
        <v>14</v>
      </c>
      <c r="C128" s="218" t="s">
        <v>182</v>
      </c>
      <c r="D128" s="213" t="s">
        <v>16</v>
      </c>
      <c r="E128" s="214">
        <v>450</v>
      </c>
      <c r="F128" s="215">
        <v>500</v>
      </c>
      <c r="G128" s="215">
        <v>500</v>
      </c>
      <c r="H128" s="215">
        <v>35</v>
      </c>
      <c r="I128" s="219">
        <f t="shared" si="36"/>
        <v>985</v>
      </c>
      <c r="J128" s="216">
        <f t="shared" si="28"/>
        <v>1035</v>
      </c>
      <c r="K128" s="216">
        <f t="shared" si="37"/>
        <v>1086.8499999999999</v>
      </c>
      <c r="L128" s="371">
        <f t="shared" ref="L128:L129" si="38">(F128*1.21)+G128+(H128*1.21)</f>
        <v>1147.3499999999999</v>
      </c>
    </row>
    <row r="129" spans="1:12" customFormat="1" ht="15" customHeight="1" x14ac:dyDescent="0.3">
      <c r="A129" s="361" t="s">
        <v>184</v>
      </c>
      <c r="B129" s="211" t="s">
        <v>14</v>
      </c>
      <c r="C129" s="218" t="s">
        <v>185</v>
      </c>
      <c r="D129" s="213" t="s">
        <v>16</v>
      </c>
      <c r="E129" s="214">
        <v>450</v>
      </c>
      <c r="F129" s="215">
        <v>500</v>
      </c>
      <c r="G129" s="215">
        <v>500</v>
      </c>
      <c r="H129" s="215">
        <v>35</v>
      </c>
      <c r="I129" s="219">
        <f t="shared" si="36"/>
        <v>985</v>
      </c>
      <c r="J129" s="216">
        <f t="shared" si="28"/>
        <v>1035</v>
      </c>
      <c r="K129" s="216">
        <f t="shared" si="37"/>
        <v>1086.8499999999999</v>
      </c>
      <c r="L129" s="371">
        <f t="shared" si="38"/>
        <v>1147.3499999999999</v>
      </c>
    </row>
    <row r="130" spans="1:12" customFormat="1" ht="22.5" customHeight="1" x14ac:dyDescent="0.3">
      <c r="A130" s="360" t="s">
        <v>187</v>
      </c>
      <c r="B130" s="64" t="s">
        <v>33</v>
      </c>
      <c r="C130" s="65" t="s">
        <v>188</v>
      </c>
      <c r="D130" s="101" t="s">
        <v>27</v>
      </c>
      <c r="E130" s="196">
        <v>0</v>
      </c>
      <c r="F130" s="104">
        <v>3396</v>
      </c>
      <c r="G130" s="104">
        <v>0</v>
      </c>
      <c r="H130" s="104">
        <v>0</v>
      </c>
      <c r="I130" s="201">
        <v>0</v>
      </c>
      <c r="J130" s="200">
        <f t="shared" si="28"/>
        <v>3396</v>
      </c>
      <c r="K130" s="207">
        <v>0</v>
      </c>
      <c r="L130" s="378">
        <f>F130*1.21</f>
        <v>4109.16</v>
      </c>
    </row>
    <row r="131" spans="1:12" customFormat="1" ht="14.25" customHeight="1" x14ac:dyDescent="0.3">
      <c r="A131" s="360" t="s">
        <v>189</v>
      </c>
      <c r="B131" s="64" t="s">
        <v>14</v>
      </c>
      <c r="C131" s="65" t="s">
        <v>190</v>
      </c>
      <c r="D131" s="101" t="s">
        <v>191</v>
      </c>
      <c r="E131" s="196">
        <v>380</v>
      </c>
      <c r="F131" s="104">
        <v>500</v>
      </c>
      <c r="G131" s="104">
        <v>500</v>
      </c>
      <c r="H131" s="104">
        <v>35</v>
      </c>
      <c r="I131" s="201">
        <f>E131+G131+H131</f>
        <v>915</v>
      </c>
      <c r="J131" s="200">
        <f t="shared" si="28"/>
        <v>1035</v>
      </c>
      <c r="K131" s="209">
        <f>(E131*1.21)+G131+(H131*1.21)</f>
        <v>1002.15</v>
      </c>
      <c r="L131" s="378">
        <f>(F131*1.21)+G131+(H131*1.21)</f>
        <v>1147.3499999999999</v>
      </c>
    </row>
    <row r="132" spans="1:12" s="21" customFormat="1" ht="15" customHeight="1" x14ac:dyDescent="0.3">
      <c r="A132" s="365" t="s">
        <v>192</v>
      </c>
      <c r="B132" s="107" t="s">
        <v>14</v>
      </c>
      <c r="C132" s="108" t="s">
        <v>193</v>
      </c>
      <c r="D132" s="109" t="s">
        <v>27</v>
      </c>
      <c r="E132" s="127">
        <v>0</v>
      </c>
      <c r="F132" s="127">
        <v>0</v>
      </c>
      <c r="G132" s="104">
        <v>0</v>
      </c>
      <c r="H132" s="104">
        <v>0</v>
      </c>
      <c r="I132" s="201">
        <f>E132+G132+H132</f>
        <v>0</v>
      </c>
      <c r="J132" s="201">
        <f t="shared" si="28"/>
        <v>0</v>
      </c>
      <c r="K132" s="205">
        <v>0</v>
      </c>
      <c r="L132" s="375">
        <f>F132*1.21</f>
        <v>0</v>
      </c>
    </row>
    <row r="133" spans="1:12" s="13" customFormat="1" ht="14.4" x14ac:dyDescent="0.3">
      <c r="A133" s="365" t="s">
        <v>192</v>
      </c>
      <c r="B133" s="107" t="s">
        <v>103</v>
      </c>
      <c r="C133" s="108" t="s">
        <v>194</v>
      </c>
      <c r="D133" s="109" t="s">
        <v>27</v>
      </c>
      <c r="E133" s="127">
        <v>0</v>
      </c>
      <c r="F133" s="203">
        <v>4680</v>
      </c>
      <c r="G133" s="104">
        <v>0</v>
      </c>
      <c r="H133" s="104">
        <v>0</v>
      </c>
      <c r="I133" s="201">
        <f>E133+G133+H133</f>
        <v>0</v>
      </c>
      <c r="J133" s="200">
        <f t="shared" si="28"/>
        <v>4680</v>
      </c>
      <c r="K133" s="206">
        <v>0</v>
      </c>
      <c r="L133" s="380">
        <f t="shared" ref="L133:L134" si="39">F133*1.21</f>
        <v>5662.8</v>
      </c>
    </row>
    <row r="134" spans="1:12" s="13" customFormat="1" ht="14.4" x14ac:dyDescent="0.3">
      <c r="A134" s="360" t="s">
        <v>195</v>
      </c>
      <c r="B134" s="64" t="s">
        <v>14</v>
      </c>
      <c r="C134" s="96" t="s">
        <v>341</v>
      </c>
      <c r="D134" s="97" t="s">
        <v>27</v>
      </c>
      <c r="E134" s="196">
        <v>0</v>
      </c>
      <c r="F134" s="104">
        <v>1000</v>
      </c>
      <c r="G134" s="104">
        <v>0</v>
      </c>
      <c r="H134" s="104">
        <v>0</v>
      </c>
      <c r="I134" s="201">
        <f>E134+G134+H134</f>
        <v>0</v>
      </c>
      <c r="J134" s="200">
        <f t="shared" si="28"/>
        <v>1000</v>
      </c>
      <c r="K134" s="206">
        <v>0</v>
      </c>
      <c r="L134" s="380">
        <f t="shared" si="39"/>
        <v>1210</v>
      </c>
    </row>
    <row r="135" spans="1:12" s="13" customFormat="1" ht="14.4" x14ac:dyDescent="0.3">
      <c r="A135" s="360" t="s">
        <v>195</v>
      </c>
      <c r="B135" s="64" t="s">
        <v>14</v>
      </c>
      <c r="C135" s="96" t="s">
        <v>196</v>
      </c>
      <c r="D135" s="97" t="s">
        <v>26</v>
      </c>
      <c r="E135" s="196">
        <v>0</v>
      </c>
      <c r="F135" s="104">
        <v>700</v>
      </c>
      <c r="G135" s="104">
        <v>500</v>
      </c>
      <c r="H135" s="104">
        <v>35</v>
      </c>
      <c r="I135" s="201">
        <v>0</v>
      </c>
      <c r="J135" s="200">
        <f>F135+G135+H135</f>
        <v>1235</v>
      </c>
      <c r="K135" s="206">
        <v>0</v>
      </c>
      <c r="L135" s="369">
        <f>(F135*1.21)+G135+(H135*1.21)</f>
        <v>1389.35</v>
      </c>
    </row>
    <row r="136" spans="1:12" s="13" customFormat="1" ht="14.4" x14ac:dyDescent="0.3">
      <c r="A136" s="360" t="s">
        <v>197</v>
      </c>
      <c r="B136" s="64" t="s">
        <v>14</v>
      </c>
      <c r="C136" s="96" t="s">
        <v>198</v>
      </c>
      <c r="D136" s="97" t="s">
        <v>27</v>
      </c>
      <c r="E136" s="196">
        <v>0</v>
      </c>
      <c r="F136" s="104">
        <v>4960</v>
      </c>
      <c r="G136" s="104">
        <v>0</v>
      </c>
      <c r="H136" s="104">
        <v>0</v>
      </c>
      <c r="I136" s="201">
        <f>E136+G136+H136</f>
        <v>0</v>
      </c>
      <c r="J136" s="200">
        <f t="shared" si="28"/>
        <v>4960</v>
      </c>
      <c r="K136" s="206">
        <v>0</v>
      </c>
      <c r="L136" s="369">
        <f>F136*1.21</f>
        <v>6001.5999999999995</v>
      </c>
    </row>
    <row r="137" spans="1:12" s="13" customFormat="1" ht="14.4" x14ac:dyDescent="0.3">
      <c r="A137" s="360" t="s">
        <v>197</v>
      </c>
      <c r="B137" s="64" t="s">
        <v>14</v>
      </c>
      <c r="C137" s="96" t="s">
        <v>199</v>
      </c>
      <c r="D137" s="97" t="s">
        <v>26</v>
      </c>
      <c r="E137" s="196">
        <v>0</v>
      </c>
      <c r="F137" s="104">
        <v>700</v>
      </c>
      <c r="G137" s="104">
        <v>500</v>
      </c>
      <c r="H137" s="104">
        <v>35</v>
      </c>
      <c r="I137" s="201">
        <v>0</v>
      </c>
      <c r="J137" s="200">
        <f>F137+G137+H137</f>
        <v>1235</v>
      </c>
      <c r="K137" s="206">
        <v>0</v>
      </c>
      <c r="L137" s="369">
        <f>(F137*1.21)+G137+(H137*1.21)</f>
        <v>1389.35</v>
      </c>
    </row>
    <row r="138" spans="1:12" s="13" customFormat="1" ht="13.5" customHeight="1" x14ac:dyDescent="0.3">
      <c r="A138" s="360" t="s">
        <v>423</v>
      </c>
      <c r="B138" s="64" t="s">
        <v>33</v>
      </c>
      <c r="C138" s="96" t="s">
        <v>424</v>
      </c>
      <c r="D138" s="97" t="s">
        <v>27</v>
      </c>
      <c r="E138" s="196">
        <v>0</v>
      </c>
      <c r="F138" s="104">
        <v>4700</v>
      </c>
      <c r="G138" s="104">
        <v>0</v>
      </c>
      <c r="H138" s="104">
        <v>0</v>
      </c>
      <c r="I138" s="201">
        <v>0</v>
      </c>
      <c r="J138" s="200">
        <f>F138+G138+H138</f>
        <v>4700</v>
      </c>
      <c r="K138" s="206">
        <v>0</v>
      </c>
      <c r="L138" s="369">
        <f>J138*1.21</f>
        <v>5687</v>
      </c>
    </row>
    <row r="139" spans="1:12" s="13" customFormat="1" ht="14.4" x14ac:dyDescent="0.3">
      <c r="A139" s="360" t="s">
        <v>200</v>
      </c>
      <c r="B139" s="64" t="s">
        <v>14</v>
      </c>
      <c r="C139" s="96" t="s">
        <v>201</v>
      </c>
      <c r="D139" s="97" t="s">
        <v>26</v>
      </c>
      <c r="E139" s="196">
        <v>0</v>
      </c>
      <c r="F139" s="104">
        <v>700</v>
      </c>
      <c r="G139" s="104">
        <v>500</v>
      </c>
      <c r="H139" s="104">
        <v>35</v>
      </c>
      <c r="I139" s="201">
        <v>0</v>
      </c>
      <c r="J139" s="200">
        <f t="shared" si="28"/>
        <v>1235</v>
      </c>
      <c r="K139" s="206">
        <v>0</v>
      </c>
      <c r="L139" s="369">
        <f>(F139*1.21)+G139+(H139*1.21)</f>
        <v>1389.35</v>
      </c>
    </row>
    <row r="140" spans="1:12" s="13" customFormat="1" ht="14.4" x14ac:dyDescent="0.3">
      <c r="A140" s="361" t="s">
        <v>200</v>
      </c>
      <c r="B140" s="211" t="s">
        <v>14</v>
      </c>
      <c r="C140" s="218" t="s">
        <v>201</v>
      </c>
      <c r="D140" s="213" t="s">
        <v>27</v>
      </c>
      <c r="E140" s="214">
        <v>0</v>
      </c>
      <c r="F140" s="215">
        <v>1150</v>
      </c>
      <c r="G140" s="215">
        <v>0</v>
      </c>
      <c r="H140" s="215">
        <v>0</v>
      </c>
      <c r="I140" s="219">
        <v>0</v>
      </c>
      <c r="J140" s="216">
        <f t="shared" ref="J140" si="40">F140+G140+H140</f>
        <v>1150</v>
      </c>
      <c r="K140" s="230">
        <v>0</v>
      </c>
      <c r="L140" s="371">
        <f>(F140*1.21)+G140+(H140*1.21)</f>
        <v>1391.5</v>
      </c>
    </row>
    <row r="141" spans="1:12" s="13" customFormat="1" ht="13.5" customHeight="1" x14ac:dyDescent="0.3">
      <c r="A141" s="360" t="s">
        <v>203</v>
      </c>
      <c r="B141" s="64" t="s">
        <v>14</v>
      </c>
      <c r="C141" s="96" t="s">
        <v>204</v>
      </c>
      <c r="D141" s="97" t="s">
        <v>27</v>
      </c>
      <c r="E141" s="196">
        <v>0</v>
      </c>
      <c r="F141" s="104">
        <v>0</v>
      </c>
      <c r="G141" s="104">
        <v>0</v>
      </c>
      <c r="H141" s="196">
        <v>0</v>
      </c>
      <c r="I141" s="201">
        <f t="shared" ref="I141:I147" si="41">E141+G141+H141</f>
        <v>0</v>
      </c>
      <c r="J141" s="201">
        <f t="shared" si="28"/>
        <v>0</v>
      </c>
      <c r="K141" s="206">
        <v>0</v>
      </c>
      <c r="L141" s="377">
        <v>0</v>
      </c>
    </row>
    <row r="142" spans="1:12" s="24" customFormat="1" ht="14.4" x14ac:dyDescent="0.3">
      <c r="A142" s="360" t="s">
        <v>205</v>
      </c>
      <c r="B142" s="64" t="s">
        <v>14</v>
      </c>
      <c r="C142" s="96" t="s">
        <v>206</v>
      </c>
      <c r="D142" s="97" t="s">
        <v>27</v>
      </c>
      <c r="E142" s="196">
        <v>0</v>
      </c>
      <c r="F142" s="104">
        <v>0</v>
      </c>
      <c r="G142" s="104">
        <v>0</v>
      </c>
      <c r="H142" s="196">
        <v>0</v>
      </c>
      <c r="I142" s="201">
        <f t="shared" si="41"/>
        <v>0</v>
      </c>
      <c r="J142" s="201">
        <f t="shared" si="28"/>
        <v>0</v>
      </c>
      <c r="K142" s="206">
        <v>0</v>
      </c>
      <c r="L142" s="375">
        <v>0</v>
      </c>
    </row>
    <row r="143" spans="1:12" s="13" customFormat="1" ht="13.5" customHeight="1" x14ac:dyDescent="0.3">
      <c r="A143" s="360" t="s">
        <v>207</v>
      </c>
      <c r="B143" s="64" t="s">
        <v>14</v>
      </c>
      <c r="C143" s="96" t="s">
        <v>208</v>
      </c>
      <c r="D143" s="97" t="s">
        <v>27</v>
      </c>
      <c r="E143" s="196">
        <v>0</v>
      </c>
      <c r="F143" s="196">
        <v>0</v>
      </c>
      <c r="G143" s="104">
        <v>0</v>
      </c>
      <c r="H143" s="104">
        <v>0</v>
      </c>
      <c r="I143" s="201">
        <f t="shared" si="41"/>
        <v>0</v>
      </c>
      <c r="J143" s="201">
        <f t="shared" ref="J143:J145" si="42">F143+G143+H143</f>
        <v>0</v>
      </c>
      <c r="K143" s="204">
        <v>0</v>
      </c>
      <c r="L143" s="377">
        <v>0</v>
      </c>
    </row>
    <row r="144" spans="1:12" s="13" customFormat="1" ht="14.25" customHeight="1" x14ac:dyDescent="0.3">
      <c r="A144" s="360" t="s">
        <v>209</v>
      </c>
      <c r="B144" s="64" t="s">
        <v>14</v>
      </c>
      <c r="C144" s="96" t="s">
        <v>210</v>
      </c>
      <c r="D144" s="97" t="s">
        <v>27</v>
      </c>
      <c r="E144" s="196">
        <v>0</v>
      </c>
      <c r="F144" s="196">
        <v>0</v>
      </c>
      <c r="G144" s="104">
        <v>0</v>
      </c>
      <c r="H144" s="104">
        <v>0</v>
      </c>
      <c r="I144" s="201">
        <f t="shared" si="41"/>
        <v>0</v>
      </c>
      <c r="J144" s="201">
        <f t="shared" si="42"/>
        <v>0</v>
      </c>
      <c r="K144" s="204">
        <v>0</v>
      </c>
      <c r="L144" s="377">
        <v>0</v>
      </c>
    </row>
    <row r="145" spans="1:12" s="13" customFormat="1" ht="11.25" customHeight="1" x14ac:dyDescent="0.3">
      <c r="A145" s="360" t="s">
        <v>211</v>
      </c>
      <c r="B145" s="64" t="s">
        <v>14</v>
      </c>
      <c r="C145" s="96" t="s">
        <v>212</v>
      </c>
      <c r="D145" s="97" t="s">
        <v>27</v>
      </c>
      <c r="E145" s="196">
        <v>0</v>
      </c>
      <c r="F145" s="196">
        <v>0</v>
      </c>
      <c r="G145" s="104">
        <v>0</v>
      </c>
      <c r="H145" s="104">
        <v>0</v>
      </c>
      <c r="I145" s="201">
        <f t="shared" si="41"/>
        <v>0</v>
      </c>
      <c r="J145" s="201">
        <f t="shared" si="42"/>
        <v>0</v>
      </c>
      <c r="K145" s="204">
        <v>0</v>
      </c>
      <c r="L145" s="377">
        <v>0</v>
      </c>
    </row>
    <row r="146" spans="1:12" s="13" customFormat="1" ht="12.75" customHeight="1" x14ac:dyDescent="0.3">
      <c r="A146" s="360" t="s">
        <v>213</v>
      </c>
      <c r="B146" s="64" t="s">
        <v>14</v>
      </c>
      <c r="C146" s="96" t="s">
        <v>214</v>
      </c>
      <c r="D146" s="97" t="s">
        <v>27</v>
      </c>
      <c r="E146" s="196">
        <v>0</v>
      </c>
      <c r="F146" s="196">
        <v>0</v>
      </c>
      <c r="G146" s="104">
        <v>0</v>
      </c>
      <c r="H146" s="104">
        <v>0</v>
      </c>
      <c r="I146" s="201">
        <f t="shared" si="41"/>
        <v>0</v>
      </c>
      <c r="J146" s="201">
        <f t="shared" si="28"/>
        <v>0</v>
      </c>
      <c r="K146" s="204">
        <v>0</v>
      </c>
      <c r="L146" s="377">
        <v>0</v>
      </c>
    </row>
    <row r="147" spans="1:12" s="13" customFormat="1" ht="12" customHeight="1" x14ac:dyDescent="0.3">
      <c r="A147" s="365" t="s">
        <v>215</v>
      </c>
      <c r="B147" s="107" t="s">
        <v>14</v>
      </c>
      <c r="C147" s="116" t="s">
        <v>216</v>
      </c>
      <c r="D147" s="97" t="s">
        <v>27</v>
      </c>
      <c r="E147" s="196">
        <v>0</v>
      </c>
      <c r="F147" s="196">
        <v>0</v>
      </c>
      <c r="G147" s="104">
        <v>0</v>
      </c>
      <c r="H147" s="104">
        <v>0</v>
      </c>
      <c r="I147" s="201">
        <f t="shared" si="41"/>
        <v>0</v>
      </c>
      <c r="J147" s="201">
        <f t="shared" si="28"/>
        <v>0</v>
      </c>
      <c r="K147" s="204">
        <v>0</v>
      </c>
      <c r="L147" s="377">
        <v>0</v>
      </c>
    </row>
    <row r="148" spans="1:12" s="13" customFormat="1" ht="14.4" x14ac:dyDescent="0.3">
      <c r="A148" s="365" t="s">
        <v>217</v>
      </c>
      <c r="B148" s="107" t="s">
        <v>33</v>
      </c>
      <c r="C148" s="116" t="s">
        <v>218</v>
      </c>
      <c r="D148" s="124" t="s">
        <v>27</v>
      </c>
      <c r="E148" s="127">
        <v>0</v>
      </c>
      <c r="F148" s="203">
        <v>12904</v>
      </c>
      <c r="G148" s="104">
        <v>0</v>
      </c>
      <c r="H148" s="104">
        <v>0</v>
      </c>
      <c r="I148" s="201">
        <v>0</v>
      </c>
      <c r="J148" s="200">
        <f t="shared" si="28"/>
        <v>12904</v>
      </c>
      <c r="K148" s="204">
        <v>0</v>
      </c>
      <c r="L148" s="369">
        <f>F148*1.21</f>
        <v>15613.84</v>
      </c>
    </row>
    <row r="149" spans="1:12" s="13" customFormat="1" ht="14.25" customHeight="1" x14ac:dyDescent="0.3">
      <c r="A149" s="365" t="s">
        <v>219</v>
      </c>
      <c r="B149" s="107" t="s">
        <v>33</v>
      </c>
      <c r="C149" s="108" t="s">
        <v>220</v>
      </c>
      <c r="D149" s="109" t="s">
        <v>27</v>
      </c>
      <c r="E149" s="127">
        <v>0</v>
      </c>
      <c r="F149" s="203">
        <v>12904</v>
      </c>
      <c r="G149" s="104">
        <v>0</v>
      </c>
      <c r="H149" s="104">
        <v>0</v>
      </c>
      <c r="I149" s="201">
        <f>E149+G149+H149</f>
        <v>0</v>
      </c>
      <c r="J149" s="200">
        <f t="shared" si="28"/>
        <v>12904</v>
      </c>
      <c r="K149" s="204">
        <v>0</v>
      </c>
      <c r="L149" s="369">
        <f t="shared" ref="L149:L151" si="43">F149*1.21</f>
        <v>15613.84</v>
      </c>
    </row>
    <row r="150" spans="1:12" s="13" customFormat="1" ht="14.4" x14ac:dyDescent="0.3">
      <c r="A150" s="365" t="s">
        <v>221</v>
      </c>
      <c r="B150" s="107" t="s">
        <v>14</v>
      </c>
      <c r="C150" s="108" t="s">
        <v>222</v>
      </c>
      <c r="D150" s="109" t="s">
        <v>27</v>
      </c>
      <c r="E150" s="127">
        <v>0</v>
      </c>
      <c r="F150" s="203">
        <v>2000</v>
      </c>
      <c r="G150" s="104">
        <v>0</v>
      </c>
      <c r="H150" s="104">
        <v>0</v>
      </c>
      <c r="I150" s="201">
        <f>E150+G150+H150</f>
        <v>0</v>
      </c>
      <c r="J150" s="200">
        <f t="shared" si="28"/>
        <v>2000</v>
      </c>
      <c r="K150" s="204">
        <v>0</v>
      </c>
      <c r="L150" s="369">
        <f t="shared" si="43"/>
        <v>2420</v>
      </c>
    </row>
    <row r="151" spans="1:12" s="13" customFormat="1" ht="15" customHeight="1" x14ac:dyDescent="0.3">
      <c r="A151" s="365" t="s">
        <v>223</v>
      </c>
      <c r="B151" s="107" t="s">
        <v>33</v>
      </c>
      <c r="C151" s="108" t="s">
        <v>224</v>
      </c>
      <c r="D151" s="109" t="s">
        <v>27</v>
      </c>
      <c r="E151" s="127">
        <v>0</v>
      </c>
      <c r="F151" s="203">
        <v>8000</v>
      </c>
      <c r="G151" s="104">
        <v>0</v>
      </c>
      <c r="H151" s="104">
        <v>0</v>
      </c>
      <c r="I151" s="201">
        <f>E151+G151+H151</f>
        <v>0</v>
      </c>
      <c r="J151" s="200">
        <f t="shared" si="28"/>
        <v>8000</v>
      </c>
      <c r="K151" s="204">
        <v>0</v>
      </c>
      <c r="L151" s="369">
        <f t="shared" si="43"/>
        <v>9680</v>
      </c>
    </row>
    <row r="152" spans="1:12" s="13" customFormat="1" ht="15.75" customHeight="1" x14ac:dyDescent="0.3">
      <c r="A152" s="368" t="s">
        <v>225</v>
      </c>
      <c r="B152" s="222" t="s">
        <v>14</v>
      </c>
      <c r="C152" s="228" t="s">
        <v>226</v>
      </c>
      <c r="D152" s="229" t="s">
        <v>191</v>
      </c>
      <c r="E152" s="224">
        <v>0</v>
      </c>
      <c r="F152" s="225">
        <v>65</v>
      </c>
      <c r="G152" s="215">
        <v>500</v>
      </c>
      <c r="H152" s="215">
        <v>35</v>
      </c>
      <c r="I152" s="219">
        <v>0</v>
      </c>
      <c r="J152" s="216">
        <f>F152+G152+H152</f>
        <v>600</v>
      </c>
      <c r="K152" s="219">
        <v>0</v>
      </c>
      <c r="L152" s="371">
        <f>(F152*1.21)+G152+(H152*1.21)</f>
        <v>621</v>
      </c>
    </row>
    <row r="153" spans="1:12" s="13" customFormat="1" ht="15.75" customHeight="1" x14ac:dyDescent="0.3">
      <c r="A153" s="368" t="s">
        <v>225</v>
      </c>
      <c r="B153" s="222" t="s">
        <v>14</v>
      </c>
      <c r="C153" s="228" t="s">
        <v>226</v>
      </c>
      <c r="D153" s="229" t="s">
        <v>352</v>
      </c>
      <c r="E153" s="224">
        <v>0</v>
      </c>
      <c r="F153" s="225">
        <v>65</v>
      </c>
      <c r="G153" s="215">
        <v>0</v>
      </c>
      <c r="H153" s="215">
        <v>35</v>
      </c>
      <c r="I153" s="219">
        <v>0</v>
      </c>
      <c r="J153" s="216">
        <f>F153+G153+H153</f>
        <v>100</v>
      </c>
      <c r="K153" s="219">
        <v>0</v>
      </c>
      <c r="L153" s="371">
        <f>(F153*1.21)+G153+(H153*1.21)</f>
        <v>121</v>
      </c>
    </row>
    <row r="154" spans="1:12" s="13" customFormat="1" ht="11.25" customHeight="1" x14ac:dyDescent="0.3">
      <c r="A154" s="365" t="s">
        <v>227</v>
      </c>
      <c r="B154" s="107" t="s">
        <v>14</v>
      </c>
      <c r="C154" s="116" t="s">
        <v>228</v>
      </c>
      <c r="D154" s="124" t="s">
        <v>191</v>
      </c>
      <c r="E154" s="127">
        <v>0</v>
      </c>
      <c r="F154" s="203">
        <v>50</v>
      </c>
      <c r="G154" s="104">
        <v>500</v>
      </c>
      <c r="H154" s="104">
        <v>35</v>
      </c>
      <c r="I154" s="201">
        <v>0</v>
      </c>
      <c r="J154" s="200">
        <f t="shared" si="28"/>
        <v>585</v>
      </c>
      <c r="K154" s="204">
        <v>0</v>
      </c>
      <c r="L154" s="369">
        <f t="shared" ref="L154:L156" si="44">(F154*1.21)+G154+(H154*1.21)</f>
        <v>602.85</v>
      </c>
    </row>
    <row r="155" spans="1:12" s="13" customFormat="1" ht="15" customHeight="1" x14ac:dyDescent="0.3">
      <c r="A155" s="365" t="s">
        <v>229</v>
      </c>
      <c r="B155" s="107" t="s">
        <v>14</v>
      </c>
      <c r="C155" s="108" t="s">
        <v>409</v>
      </c>
      <c r="D155" s="124" t="s">
        <v>191</v>
      </c>
      <c r="E155" s="127">
        <v>0</v>
      </c>
      <c r="F155" s="203">
        <v>50</v>
      </c>
      <c r="G155" s="104">
        <v>500</v>
      </c>
      <c r="H155" s="104">
        <v>35</v>
      </c>
      <c r="I155" s="201">
        <v>0</v>
      </c>
      <c r="J155" s="200">
        <f t="shared" si="28"/>
        <v>585</v>
      </c>
      <c r="K155" s="204">
        <v>0</v>
      </c>
      <c r="L155" s="369">
        <f t="shared" si="44"/>
        <v>602.85</v>
      </c>
    </row>
    <row r="156" spans="1:12" s="13" customFormat="1" ht="14.4" x14ac:dyDescent="0.3">
      <c r="A156" s="365" t="s">
        <v>231</v>
      </c>
      <c r="B156" s="107" t="s">
        <v>33</v>
      </c>
      <c r="C156" s="108" t="s">
        <v>232</v>
      </c>
      <c r="D156" s="109" t="s">
        <v>26</v>
      </c>
      <c r="E156" s="210">
        <v>1450</v>
      </c>
      <c r="F156" s="203">
        <v>1450</v>
      </c>
      <c r="G156" s="104">
        <v>500</v>
      </c>
      <c r="H156" s="104">
        <v>35</v>
      </c>
      <c r="I156" s="200">
        <f t="shared" ref="I156:I164" si="45">E156+G156+H156</f>
        <v>1985</v>
      </c>
      <c r="J156" s="200">
        <f t="shared" si="28"/>
        <v>1985</v>
      </c>
      <c r="K156" s="117">
        <f>(E156*1.21)+G156+(H156*1.21)</f>
        <v>2296.85</v>
      </c>
      <c r="L156" s="369">
        <f t="shared" si="44"/>
        <v>2296.85</v>
      </c>
    </row>
    <row r="157" spans="1:12" s="21" customFormat="1" ht="13.5" customHeight="1" x14ac:dyDescent="0.3">
      <c r="A157" s="365" t="s">
        <v>233</v>
      </c>
      <c r="B157" s="107" t="s">
        <v>33</v>
      </c>
      <c r="C157" s="108" t="s">
        <v>430</v>
      </c>
      <c r="D157" s="109" t="s">
        <v>27</v>
      </c>
      <c r="E157" s="127">
        <v>0</v>
      </c>
      <c r="F157" s="203">
        <v>3396</v>
      </c>
      <c r="G157" s="104">
        <v>0</v>
      </c>
      <c r="H157" s="104">
        <v>0</v>
      </c>
      <c r="I157" s="201">
        <f t="shared" si="45"/>
        <v>0</v>
      </c>
      <c r="J157" s="200">
        <f t="shared" si="28"/>
        <v>3396</v>
      </c>
      <c r="K157" s="206">
        <v>0</v>
      </c>
      <c r="L157" s="380">
        <f>F157*1.21</f>
        <v>4109.16</v>
      </c>
    </row>
    <row r="158" spans="1:12" s="21" customFormat="1" ht="15" customHeight="1" x14ac:dyDescent="0.3">
      <c r="A158" s="365" t="s">
        <v>425</v>
      </c>
      <c r="B158" s="107" t="s">
        <v>14</v>
      </c>
      <c r="C158" s="108" t="s">
        <v>426</v>
      </c>
      <c r="D158" s="109" t="s">
        <v>27</v>
      </c>
      <c r="E158" s="127">
        <v>0</v>
      </c>
      <c r="F158" s="203">
        <v>4960</v>
      </c>
      <c r="G158" s="104">
        <v>0</v>
      </c>
      <c r="H158" s="104">
        <v>0</v>
      </c>
      <c r="I158" s="201">
        <v>0</v>
      </c>
      <c r="J158" s="200">
        <f t="shared" si="28"/>
        <v>4960</v>
      </c>
      <c r="K158" s="206">
        <v>0</v>
      </c>
      <c r="L158" s="380">
        <f>F158*1.21</f>
        <v>6001.5999999999995</v>
      </c>
    </row>
    <row r="159" spans="1:12" s="21" customFormat="1" ht="14.4" x14ac:dyDescent="0.3">
      <c r="A159" s="365" t="s">
        <v>235</v>
      </c>
      <c r="B159" s="107" t="s">
        <v>33</v>
      </c>
      <c r="C159" s="108" t="s">
        <v>236</v>
      </c>
      <c r="D159" s="109" t="s">
        <v>26</v>
      </c>
      <c r="E159" s="210">
        <v>1450</v>
      </c>
      <c r="F159" s="203">
        <v>1450</v>
      </c>
      <c r="G159" s="104">
        <v>500</v>
      </c>
      <c r="H159" s="104">
        <v>35</v>
      </c>
      <c r="I159" s="200">
        <f t="shared" si="45"/>
        <v>1985</v>
      </c>
      <c r="J159" s="200">
        <f>F159+G159+H159</f>
        <v>1985</v>
      </c>
      <c r="K159" s="208">
        <f>(E159*1.21)+G159+(H159*1.21)</f>
        <v>2296.85</v>
      </c>
      <c r="L159" s="380">
        <f>(F159*1.21)+G159+(H159*1.21)</f>
        <v>2296.85</v>
      </c>
    </row>
    <row r="160" spans="1:12" s="21" customFormat="1" ht="22.5" customHeight="1" x14ac:dyDescent="0.3">
      <c r="A160" s="365" t="s">
        <v>237</v>
      </c>
      <c r="B160" s="107" t="s">
        <v>33</v>
      </c>
      <c r="C160" s="108" t="s">
        <v>391</v>
      </c>
      <c r="D160" s="109" t="s">
        <v>27</v>
      </c>
      <c r="E160" s="127">
        <v>0</v>
      </c>
      <c r="F160" s="203">
        <v>3396</v>
      </c>
      <c r="G160" s="104">
        <v>0</v>
      </c>
      <c r="H160" s="104">
        <v>0</v>
      </c>
      <c r="I160" s="201">
        <f t="shared" si="45"/>
        <v>0</v>
      </c>
      <c r="J160" s="200">
        <f t="shared" si="28"/>
        <v>3396</v>
      </c>
      <c r="K160" s="206">
        <v>0</v>
      </c>
      <c r="L160" s="380">
        <f>F160*1.21</f>
        <v>4109.16</v>
      </c>
    </row>
    <row r="161" spans="1:12" customFormat="1" ht="15" customHeight="1" x14ac:dyDescent="0.3">
      <c r="A161" s="365" t="s">
        <v>239</v>
      </c>
      <c r="B161" s="107" t="s">
        <v>14</v>
      </c>
      <c r="C161" s="108" t="s">
        <v>240</v>
      </c>
      <c r="D161" s="109" t="s">
        <v>27</v>
      </c>
      <c r="E161" s="127">
        <v>0</v>
      </c>
      <c r="F161" s="203">
        <v>3396</v>
      </c>
      <c r="G161" s="104">
        <v>0</v>
      </c>
      <c r="H161" s="104">
        <v>0</v>
      </c>
      <c r="I161" s="201">
        <f t="shared" si="45"/>
        <v>0</v>
      </c>
      <c r="J161" s="200">
        <f t="shared" si="28"/>
        <v>3396</v>
      </c>
      <c r="K161" s="207">
        <v>0</v>
      </c>
      <c r="L161" s="380">
        <f>F161*1.21</f>
        <v>4109.16</v>
      </c>
    </row>
    <row r="162" spans="1:12" customFormat="1" ht="24" customHeight="1" x14ac:dyDescent="0.3">
      <c r="A162" s="365" t="s">
        <v>241</v>
      </c>
      <c r="B162" s="107" t="s">
        <v>14</v>
      </c>
      <c r="C162" s="108" t="s">
        <v>242</v>
      </c>
      <c r="D162" s="109" t="s">
        <v>16</v>
      </c>
      <c r="E162" s="203">
        <v>450</v>
      </c>
      <c r="F162" s="203">
        <v>500</v>
      </c>
      <c r="G162" s="104">
        <v>500</v>
      </c>
      <c r="H162" s="104">
        <v>35</v>
      </c>
      <c r="I162" s="201">
        <f t="shared" si="45"/>
        <v>985</v>
      </c>
      <c r="J162" s="200">
        <f t="shared" si="28"/>
        <v>1035</v>
      </c>
      <c r="K162" s="207">
        <f>(E162*1.21)+G162+(H162*1.21)</f>
        <v>1086.8499999999999</v>
      </c>
      <c r="L162" s="378">
        <f>(F162*1.21)+G162+(H162*1.21)</f>
        <v>1147.3499999999999</v>
      </c>
    </row>
    <row r="163" spans="1:12" customFormat="1" ht="13.5" customHeight="1" x14ac:dyDescent="0.3">
      <c r="A163" s="365" t="s">
        <v>243</v>
      </c>
      <c r="B163" s="107" t="s">
        <v>14</v>
      </c>
      <c r="C163" s="108" t="s">
        <v>244</v>
      </c>
      <c r="D163" s="109" t="s">
        <v>27</v>
      </c>
      <c r="E163" s="127">
        <v>0</v>
      </c>
      <c r="F163" s="203">
        <v>16300</v>
      </c>
      <c r="G163" s="104">
        <v>0</v>
      </c>
      <c r="H163" s="104">
        <v>0</v>
      </c>
      <c r="I163" s="201">
        <f t="shared" si="45"/>
        <v>0</v>
      </c>
      <c r="J163" s="200">
        <f t="shared" si="28"/>
        <v>16300</v>
      </c>
      <c r="K163" s="207">
        <v>0</v>
      </c>
      <c r="L163" s="378">
        <f>F163*1.21</f>
        <v>19723</v>
      </c>
    </row>
    <row r="164" spans="1:12" customFormat="1" ht="13.5" customHeight="1" x14ac:dyDescent="0.3">
      <c r="A164" s="365" t="s">
        <v>243</v>
      </c>
      <c r="B164" s="107" t="s">
        <v>103</v>
      </c>
      <c r="C164" s="108" t="s">
        <v>244</v>
      </c>
      <c r="D164" s="109" t="s">
        <v>27</v>
      </c>
      <c r="E164" s="127">
        <v>0</v>
      </c>
      <c r="F164" s="203">
        <v>16300</v>
      </c>
      <c r="G164" s="104">
        <v>0</v>
      </c>
      <c r="H164" s="104">
        <v>0</v>
      </c>
      <c r="I164" s="201">
        <f t="shared" si="45"/>
        <v>0</v>
      </c>
      <c r="J164" s="200">
        <f t="shared" si="28"/>
        <v>16300</v>
      </c>
      <c r="K164" s="207">
        <v>0</v>
      </c>
      <c r="L164" s="378">
        <f>F164*1.21</f>
        <v>19723</v>
      </c>
    </row>
    <row r="165" spans="1:12" s="21" customFormat="1" ht="34.5" customHeight="1" x14ac:dyDescent="0.3">
      <c r="A165" s="360" t="s">
        <v>245</v>
      </c>
      <c r="B165" s="64" t="s">
        <v>14</v>
      </c>
      <c r="C165" s="65" t="s">
        <v>408</v>
      </c>
      <c r="D165" s="101" t="s">
        <v>26</v>
      </c>
      <c r="E165" s="196">
        <v>0</v>
      </c>
      <c r="F165" s="104">
        <v>700</v>
      </c>
      <c r="G165" s="104">
        <v>500</v>
      </c>
      <c r="H165" s="104">
        <v>35</v>
      </c>
      <c r="I165" s="201">
        <v>0</v>
      </c>
      <c r="J165" s="200">
        <f t="shared" si="28"/>
        <v>1235</v>
      </c>
      <c r="K165" s="206">
        <v>0</v>
      </c>
      <c r="L165" s="380">
        <f>(F165*1.21)+G165+(H165*1.21)</f>
        <v>1389.35</v>
      </c>
    </row>
    <row r="166" spans="1:12" s="21" customFormat="1" ht="15" customHeight="1" x14ac:dyDescent="0.3">
      <c r="A166" s="360" t="s">
        <v>427</v>
      </c>
      <c r="B166" s="64" t="s">
        <v>33</v>
      </c>
      <c r="C166" s="65" t="s">
        <v>296</v>
      </c>
      <c r="D166" s="101" t="s">
        <v>27</v>
      </c>
      <c r="E166" s="196">
        <v>0</v>
      </c>
      <c r="F166" s="104">
        <v>14000</v>
      </c>
      <c r="G166" s="104">
        <v>0</v>
      </c>
      <c r="H166" s="104">
        <v>0</v>
      </c>
      <c r="I166" s="201">
        <v>0</v>
      </c>
      <c r="J166" s="200">
        <f t="shared" si="28"/>
        <v>14000</v>
      </c>
      <c r="K166" s="206">
        <v>0</v>
      </c>
      <c r="L166" s="380">
        <f>J166*1.21</f>
        <v>16940</v>
      </c>
    </row>
    <row r="167" spans="1:12" s="21" customFormat="1" ht="16.5" customHeight="1" x14ac:dyDescent="0.3">
      <c r="A167" s="365" t="s">
        <v>247</v>
      </c>
      <c r="B167" s="107" t="s">
        <v>14</v>
      </c>
      <c r="C167" s="108" t="s">
        <v>248</v>
      </c>
      <c r="D167" s="109" t="s">
        <v>191</v>
      </c>
      <c r="E167" s="127">
        <v>0</v>
      </c>
      <c r="F167" s="203">
        <v>50</v>
      </c>
      <c r="G167" s="104">
        <v>500</v>
      </c>
      <c r="H167" s="104">
        <v>35</v>
      </c>
      <c r="I167" s="201">
        <v>0</v>
      </c>
      <c r="J167" s="200">
        <f t="shared" si="28"/>
        <v>585</v>
      </c>
      <c r="K167" s="206">
        <v>0</v>
      </c>
      <c r="L167" s="380">
        <f>(F167*1.21)+G167+(H167*1.21)</f>
        <v>602.85</v>
      </c>
    </row>
    <row r="168" spans="1:12" s="21" customFormat="1" ht="17.25" customHeight="1" x14ac:dyDescent="0.3">
      <c r="A168" s="365" t="s">
        <v>249</v>
      </c>
      <c r="B168" s="107" t="s">
        <v>33</v>
      </c>
      <c r="C168" s="125" t="s">
        <v>250</v>
      </c>
      <c r="D168" s="126" t="s">
        <v>251</v>
      </c>
      <c r="E168" s="127"/>
      <c r="F168" s="203"/>
      <c r="G168" s="104"/>
      <c r="H168" s="104"/>
      <c r="I168" s="201"/>
      <c r="J168" s="201"/>
      <c r="K168" s="206"/>
      <c r="L168" s="376"/>
    </row>
    <row r="169" spans="1:12" s="21" customFormat="1" ht="15" customHeight="1" x14ac:dyDescent="0.3">
      <c r="A169" s="365" t="s">
        <v>252</v>
      </c>
      <c r="B169" s="107" t="s">
        <v>14</v>
      </c>
      <c r="C169" s="125" t="s">
        <v>410</v>
      </c>
      <c r="D169" s="126" t="s">
        <v>251</v>
      </c>
      <c r="E169" s="127"/>
      <c r="F169" s="203"/>
      <c r="G169" s="104"/>
      <c r="H169" s="104"/>
      <c r="I169" s="201"/>
      <c r="J169" s="201"/>
      <c r="K169" s="206"/>
      <c r="L169" s="381"/>
    </row>
    <row r="170" spans="1:12" s="21" customFormat="1" ht="14.25" customHeight="1" x14ac:dyDescent="0.3">
      <c r="A170" s="360" t="s">
        <v>254</v>
      </c>
      <c r="B170" s="64" t="s">
        <v>14</v>
      </c>
      <c r="C170" s="96" t="s">
        <v>255</v>
      </c>
      <c r="D170" s="97" t="s">
        <v>26</v>
      </c>
      <c r="E170" s="196">
        <v>0</v>
      </c>
      <c r="F170" s="104">
        <v>1000</v>
      </c>
      <c r="G170" s="104">
        <v>500</v>
      </c>
      <c r="H170" s="104">
        <v>35</v>
      </c>
      <c r="I170" s="201">
        <v>0</v>
      </c>
      <c r="J170" s="200">
        <f t="shared" ref="J170:J171" si="46">F170+G170+H170</f>
        <v>1535</v>
      </c>
      <c r="K170" s="206">
        <v>0</v>
      </c>
      <c r="L170" s="380">
        <f>(F170*1.21)+G170+(H170*1.21)</f>
        <v>1752.35</v>
      </c>
    </row>
    <row r="171" spans="1:12" s="21" customFormat="1" ht="15.75" customHeight="1" x14ac:dyDescent="0.3">
      <c r="A171" s="360" t="s">
        <v>256</v>
      </c>
      <c r="B171" s="64" t="s">
        <v>14</v>
      </c>
      <c r="C171" s="96" t="s">
        <v>257</v>
      </c>
      <c r="D171" s="97" t="s">
        <v>26</v>
      </c>
      <c r="E171" s="196">
        <v>0</v>
      </c>
      <c r="F171" s="104">
        <v>1000</v>
      </c>
      <c r="G171" s="104">
        <v>500</v>
      </c>
      <c r="H171" s="104">
        <v>35</v>
      </c>
      <c r="I171" s="201">
        <v>0</v>
      </c>
      <c r="J171" s="200">
        <f t="shared" si="46"/>
        <v>1535</v>
      </c>
      <c r="K171" s="206">
        <v>0</v>
      </c>
      <c r="L171" s="380">
        <f t="shared" ref="L171:L172" si="47">(F171*1.21)+G171+(H171*1.21)</f>
        <v>1752.35</v>
      </c>
    </row>
    <row r="172" spans="1:12" s="21" customFormat="1" ht="15.75" customHeight="1" x14ac:dyDescent="0.3">
      <c r="A172" s="360" t="s">
        <v>258</v>
      </c>
      <c r="B172" s="64" t="s">
        <v>14</v>
      </c>
      <c r="C172" s="96" t="s">
        <v>259</v>
      </c>
      <c r="D172" s="97" t="s">
        <v>26</v>
      </c>
      <c r="E172" s="196">
        <v>0</v>
      </c>
      <c r="F172" s="104">
        <v>700</v>
      </c>
      <c r="G172" s="104">
        <v>500</v>
      </c>
      <c r="H172" s="104">
        <v>35</v>
      </c>
      <c r="I172" s="201">
        <v>0</v>
      </c>
      <c r="J172" s="200">
        <f t="shared" si="28"/>
        <v>1235</v>
      </c>
      <c r="K172" s="206">
        <v>0</v>
      </c>
      <c r="L172" s="380">
        <f t="shared" si="47"/>
        <v>1389.35</v>
      </c>
    </row>
    <row r="173" spans="1:12" s="21" customFormat="1" ht="14.25" customHeight="1" x14ac:dyDescent="0.3">
      <c r="A173" s="360" t="s">
        <v>260</v>
      </c>
      <c r="B173" s="64" t="s">
        <v>14</v>
      </c>
      <c r="C173" s="96" t="s">
        <v>261</v>
      </c>
      <c r="D173" s="97" t="s">
        <v>27</v>
      </c>
      <c r="E173" s="196">
        <v>0</v>
      </c>
      <c r="F173" s="104">
        <v>1235</v>
      </c>
      <c r="G173" s="104">
        <v>0</v>
      </c>
      <c r="H173" s="104">
        <v>0</v>
      </c>
      <c r="I173" s="201">
        <f>E173+G173+H173</f>
        <v>0</v>
      </c>
      <c r="J173" s="200">
        <f>F173+G173+H173</f>
        <v>1235</v>
      </c>
      <c r="K173" s="206">
        <v>0</v>
      </c>
      <c r="L173" s="380">
        <f>F173*1.21</f>
        <v>1494.35</v>
      </c>
    </row>
    <row r="174" spans="1:12" s="21" customFormat="1" ht="13.5" customHeight="1" x14ac:dyDescent="0.3">
      <c r="A174" s="365" t="s">
        <v>262</v>
      </c>
      <c r="B174" s="107" t="s">
        <v>14</v>
      </c>
      <c r="C174" s="116" t="s">
        <v>263</v>
      </c>
      <c r="D174" s="124" t="s">
        <v>27</v>
      </c>
      <c r="E174" s="127">
        <v>0</v>
      </c>
      <c r="F174" s="203">
        <v>1000</v>
      </c>
      <c r="G174" s="104">
        <v>0</v>
      </c>
      <c r="H174" s="203">
        <v>0</v>
      </c>
      <c r="I174" s="201">
        <f>E174+G174+H174</f>
        <v>0</v>
      </c>
      <c r="J174" s="200">
        <f t="shared" si="28"/>
        <v>1000</v>
      </c>
      <c r="K174" s="206">
        <v>0</v>
      </c>
      <c r="L174" s="380">
        <f t="shared" ref="L174:L177" si="48">F174*1.21</f>
        <v>1210</v>
      </c>
    </row>
    <row r="175" spans="1:12" s="21" customFormat="1" ht="13.5" customHeight="1" x14ac:dyDescent="0.3">
      <c r="A175" s="365" t="s">
        <v>262</v>
      </c>
      <c r="B175" s="107" t="s">
        <v>14</v>
      </c>
      <c r="C175" s="116" t="s">
        <v>264</v>
      </c>
      <c r="D175" s="124" t="s">
        <v>27</v>
      </c>
      <c r="E175" s="127">
        <v>0</v>
      </c>
      <c r="F175" s="203">
        <v>1235</v>
      </c>
      <c r="G175" s="104">
        <v>0</v>
      </c>
      <c r="H175" s="203">
        <v>0</v>
      </c>
      <c r="I175" s="201">
        <v>0</v>
      </c>
      <c r="J175" s="200">
        <f>F175+G175+H175</f>
        <v>1235</v>
      </c>
      <c r="K175" s="206">
        <v>0</v>
      </c>
      <c r="L175" s="380">
        <f t="shared" si="48"/>
        <v>1494.35</v>
      </c>
    </row>
    <row r="176" spans="1:12" s="21" customFormat="1" ht="13.5" customHeight="1" x14ac:dyDescent="0.3">
      <c r="A176" s="365" t="s">
        <v>265</v>
      </c>
      <c r="B176" s="107" t="s">
        <v>14</v>
      </c>
      <c r="C176" s="116" t="s">
        <v>266</v>
      </c>
      <c r="D176" s="124" t="s">
        <v>27</v>
      </c>
      <c r="E176" s="127">
        <v>0</v>
      </c>
      <c r="F176" s="203">
        <v>1000</v>
      </c>
      <c r="G176" s="104">
        <v>0</v>
      </c>
      <c r="H176" s="203">
        <v>0</v>
      </c>
      <c r="I176" s="201">
        <f>E176+G176+H176</f>
        <v>0</v>
      </c>
      <c r="J176" s="200">
        <f t="shared" si="28"/>
        <v>1000</v>
      </c>
      <c r="K176" s="206">
        <v>0</v>
      </c>
      <c r="L176" s="380">
        <f t="shared" si="48"/>
        <v>1210</v>
      </c>
    </row>
    <row r="177" spans="1:12" s="21" customFormat="1" ht="21" customHeight="1" x14ac:dyDescent="0.3">
      <c r="A177" s="365" t="s">
        <v>428</v>
      </c>
      <c r="B177" s="107" t="s">
        <v>14</v>
      </c>
      <c r="C177" s="116" t="s">
        <v>429</v>
      </c>
      <c r="D177" s="124" t="s">
        <v>27</v>
      </c>
      <c r="E177" s="127">
        <v>0</v>
      </c>
      <c r="F177" s="203">
        <v>280</v>
      </c>
      <c r="G177" s="104">
        <v>0</v>
      </c>
      <c r="H177" s="104">
        <v>0</v>
      </c>
      <c r="I177" s="201">
        <v>0</v>
      </c>
      <c r="J177" s="200">
        <f t="shared" si="28"/>
        <v>280</v>
      </c>
      <c r="K177" s="206">
        <v>0</v>
      </c>
      <c r="L177" s="380">
        <f t="shared" si="48"/>
        <v>338.8</v>
      </c>
    </row>
    <row r="178" spans="1:12" s="13" customFormat="1" ht="13.5" customHeight="1" x14ac:dyDescent="0.3">
      <c r="A178" s="360" t="s">
        <v>267</v>
      </c>
      <c r="B178" s="64" t="s">
        <v>14</v>
      </c>
      <c r="C178" s="96" t="s">
        <v>268</v>
      </c>
      <c r="D178" s="97" t="s">
        <v>27</v>
      </c>
      <c r="E178" s="196">
        <v>0</v>
      </c>
      <c r="F178" s="104">
        <v>1235</v>
      </c>
      <c r="G178" s="104">
        <v>0</v>
      </c>
      <c r="H178" s="203">
        <v>0</v>
      </c>
      <c r="I178" s="201">
        <f>E178+G178+H178</f>
        <v>0</v>
      </c>
      <c r="J178" s="200">
        <f>F178+G178+H178</f>
        <v>1235</v>
      </c>
      <c r="K178" s="206">
        <v>0</v>
      </c>
      <c r="L178" s="369">
        <f>F178*1.21</f>
        <v>1494.35</v>
      </c>
    </row>
    <row r="179" spans="1:12" s="25" customFormat="1" ht="15" customHeight="1" x14ac:dyDescent="0.3">
      <c r="A179" s="361" t="s">
        <v>269</v>
      </c>
      <c r="B179" s="211" t="s">
        <v>14</v>
      </c>
      <c r="C179" s="218" t="s">
        <v>270</v>
      </c>
      <c r="D179" s="213" t="s">
        <v>27</v>
      </c>
      <c r="E179" s="214">
        <v>0</v>
      </c>
      <c r="F179" s="215">
        <v>1700</v>
      </c>
      <c r="G179" s="215">
        <v>0</v>
      </c>
      <c r="H179" s="225">
        <v>0</v>
      </c>
      <c r="I179" s="219">
        <f t="shared" ref="I179:I189" si="49">E179+G179+H179</f>
        <v>0</v>
      </c>
      <c r="J179" s="216">
        <f>F179+G179+H179</f>
        <v>1700</v>
      </c>
      <c r="K179" s="230">
        <v>0</v>
      </c>
      <c r="L179" s="382">
        <f>F179*1.21</f>
        <v>2057</v>
      </c>
    </row>
    <row r="180" spans="1:12" s="25" customFormat="1" ht="14.4" x14ac:dyDescent="0.3">
      <c r="A180" s="360" t="s">
        <v>271</v>
      </c>
      <c r="B180" s="64" t="s">
        <v>33</v>
      </c>
      <c r="C180" s="96" t="s">
        <v>272</v>
      </c>
      <c r="D180" s="97" t="s">
        <v>27</v>
      </c>
      <c r="E180" s="196">
        <v>0</v>
      </c>
      <c r="F180" s="104">
        <v>14942</v>
      </c>
      <c r="G180" s="104">
        <v>0</v>
      </c>
      <c r="H180" s="203">
        <v>0</v>
      </c>
      <c r="I180" s="201">
        <f t="shared" si="49"/>
        <v>0</v>
      </c>
      <c r="J180" s="200">
        <f t="shared" si="28"/>
        <v>14942</v>
      </c>
      <c r="K180" s="206">
        <v>0</v>
      </c>
      <c r="L180" s="380">
        <f t="shared" ref="L180:L194" si="50">F180*1.21</f>
        <v>18079.82</v>
      </c>
    </row>
    <row r="181" spans="1:12" s="13" customFormat="1" ht="14.4" x14ac:dyDescent="0.3">
      <c r="A181" s="360" t="s">
        <v>273</v>
      </c>
      <c r="B181" s="64" t="s">
        <v>33</v>
      </c>
      <c r="C181" s="96" t="s">
        <v>274</v>
      </c>
      <c r="D181" s="97" t="s">
        <v>27</v>
      </c>
      <c r="E181" s="196">
        <v>0</v>
      </c>
      <c r="F181" s="104">
        <v>20376</v>
      </c>
      <c r="G181" s="104">
        <v>0</v>
      </c>
      <c r="H181" s="203">
        <v>0</v>
      </c>
      <c r="I181" s="201">
        <f t="shared" si="49"/>
        <v>0</v>
      </c>
      <c r="J181" s="200">
        <f t="shared" ref="J181:J210" si="51">F181+G181+H181</f>
        <v>20376</v>
      </c>
      <c r="K181" s="206">
        <v>0</v>
      </c>
      <c r="L181" s="380">
        <f t="shared" si="50"/>
        <v>24654.959999999999</v>
      </c>
    </row>
    <row r="182" spans="1:12" s="13" customFormat="1" ht="14.4" x14ac:dyDescent="0.3">
      <c r="A182" s="360" t="s">
        <v>275</v>
      </c>
      <c r="B182" s="64" t="s">
        <v>33</v>
      </c>
      <c r="C182" s="96" t="s">
        <v>276</v>
      </c>
      <c r="D182" s="97" t="s">
        <v>27</v>
      </c>
      <c r="E182" s="196">
        <v>0</v>
      </c>
      <c r="F182" s="104">
        <v>20376</v>
      </c>
      <c r="G182" s="104">
        <v>0</v>
      </c>
      <c r="H182" s="203">
        <v>0</v>
      </c>
      <c r="I182" s="201">
        <f t="shared" si="49"/>
        <v>0</v>
      </c>
      <c r="J182" s="200">
        <f t="shared" si="51"/>
        <v>20376</v>
      </c>
      <c r="K182" s="206">
        <v>0</v>
      </c>
      <c r="L182" s="380">
        <f t="shared" si="50"/>
        <v>24654.959999999999</v>
      </c>
    </row>
    <row r="183" spans="1:12" s="13" customFormat="1" ht="13.5" customHeight="1" x14ac:dyDescent="0.3">
      <c r="A183" s="360" t="s">
        <v>277</v>
      </c>
      <c r="B183" s="64" t="s">
        <v>33</v>
      </c>
      <c r="C183" s="96" t="s">
        <v>278</v>
      </c>
      <c r="D183" s="97" t="s">
        <v>27</v>
      </c>
      <c r="E183" s="196">
        <v>0</v>
      </c>
      <c r="F183" s="104">
        <v>16300</v>
      </c>
      <c r="G183" s="104">
        <v>0</v>
      </c>
      <c r="H183" s="203">
        <v>0</v>
      </c>
      <c r="I183" s="201">
        <f t="shared" si="49"/>
        <v>0</v>
      </c>
      <c r="J183" s="200">
        <f t="shared" si="51"/>
        <v>16300</v>
      </c>
      <c r="K183" s="206">
        <v>0</v>
      </c>
      <c r="L183" s="380">
        <f t="shared" si="50"/>
        <v>19723</v>
      </c>
    </row>
    <row r="184" spans="1:12" s="13" customFormat="1" ht="13.5" customHeight="1" x14ac:dyDescent="0.3">
      <c r="A184" s="360" t="s">
        <v>279</v>
      </c>
      <c r="B184" s="64" t="s">
        <v>33</v>
      </c>
      <c r="C184" s="96" t="s">
        <v>280</v>
      </c>
      <c r="D184" s="97" t="s">
        <v>27</v>
      </c>
      <c r="E184" s="196">
        <v>0</v>
      </c>
      <c r="F184" s="104">
        <v>16300</v>
      </c>
      <c r="G184" s="104">
        <v>0</v>
      </c>
      <c r="H184" s="203">
        <v>0</v>
      </c>
      <c r="I184" s="201">
        <f t="shared" si="49"/>
        <v>0</v>
      </c>
      <c r="J184" s="200">
        <f t="shared" si="51"/>
        <v>16300</v>
      </c>
      <c r="K184" s="206">
        <v>0</v>
      </c>
      <c r="L184" s="380">
        <f t="shared" si="50"/>
        <v>19723</v>
      </c>
    </row>
    <row r="185" spans="1:12" s="13" customFormat="1" ht="15" customHeight="1" x14ac:dyDescent="0.3">
      <c r="A185" s="360" t="s">
        <v>281</v>
      </c>
      <c r="B185" s="64" t="s">
        <v>33</v>
      </c>
      <c r="C185" s="96" t="s">
        <v>282</v>
      </c>
      <c r="D185" s="97" t="s">
        <v>27</v>
      </c>
      <c r="E185" s="196">
        <v>0</v>
      </c>
      <c r="F185" s="104" t="s">
        <v>283</v>
      </c>
      <c r="G185" s="104">
        <v>0</v>
      </c>
      <c r="H185" s="203">
        <v>0</v>
      </c>
      <c r="I185" s="201">
        <f t="shared" si="49"/>
        <v>0</v>
      </c>
      <c r="J185" s="104" t="s">
        <v>283</v>
      </c>
      <c r="K185" s="206">
        <v>0</v>
      </c>
      <c r="L185" s="380">
        <v>12.1</v>
      </c>
    </row>
    <row r="186" spans="1:12" s="24" customFormat="1" ht="14.25" customHeight="1" x14ac:dyDescent="0.3">
      <c r="A186" s="360" t="s">
        <v>284</v>
      </c>
      <c r="B186" s="64" t="s">
        <v>33</v>
      </c>
      <c r="C186" s="65" t="s">
        <v>414</v>
      </c>
      <c r="D186" s="97" t="s">
        <v>27</v>
      </c>
      <c r="E186" s="196">
        <v>0</v>
      </c>
      <c r="F186" s="104" t="s">
        <v>346</v>
      </c>
      <c r="G186" s="104">
        <v>0</v>
      </c>
      <c r="H186" s="203">
        <v>0</v>
      </c>
      <c r="I186" s="201">
        <f t="shared" si="49"/>
        <v>0</v>
      </c>
      <c r="J186" s="104" t="s">
        <v>346</v>
      </c>
      <c r="K186" s="206">
        <v>0</v>
      </c>
      <c r="L186" s="380">
        <v>986.15</v>
      </c>
    </row>
    <row r="187" spans="1:12" s="24" customFormat="1" ht="12" customHeight="1" x14ac:dyDescent="0.3">
      <c r="A187" s="360" t="s">
        <v>287</v>
      </c>
      <c r="B187" s="64" t="s">
        <v>14</v>
      </c>
      <c r="C187" s="96" t="s">
        <v>288</v>
      </c>
      <c r="D187" s="97" t="s">
        <v>27</v>
      </c>
      <c r="E187" s="196">
        <v>0</v>
      </c>
      <c r="F187" s="104">
        <v>2716</v>
      </c>
      <c r="G187" s="104">
        <v>0</v>
      </c>
      <c r="H187" s="203">
        <v>0</v>
      </c>
      <c r="I187" s="201">
        <f t="shared" si="49"/>
        <v>0</v>
      </c>
      <c r="J187" s="200">
        <f t="shared" si="51"/>
        <v>2716</v>
      </c>
      <c r="K187" s="206">
        <v>0</v>
      </c>
      <c r="L187" s="380">
        <f t="shared" si="50"/>
        <v>3286.36</v>
      </c>
    </row>
    <row r="188" spans="1:12" customFormat="1" ht="15" customHeight="1" x14ac:dyDescent="0.3">
      <c r="A188" s="360" t="s">
        <v>289</v>
      </c>
      <c r="B188" s="64" t="s">
        <v>33</v>
      </c>
      <c r="C188" s="96" t="s">
        <v>290</v>
      </c>
      <c r="D188" s="97" t="s">
        <v>27</v>
      </c>
      <c r="E188" s="196">
        <v>0</v>
      </c>
      <c r="F188" s="104">
        <v>2716</v>
      </c>
      <c r="G188" s="104">
        <v>0</v>
      </c>
      <c r="H188" s="203">
        <v>0</v>
      </c>
      <c r="I188" s="201">
        <f t="shared" si="49"/>
        <v>0</v>
      </c>
      <c r="J188" s="200">
        <f t="shared" si="51"/>
        <v>2716</v>
      </c>
      <c r="K188" s="206">
        <v>0</v>
      </c>
      <c r="L188" s="380">
        <f t="shared" si="50"/>
        <v>3286.36</v>
      </c>
    </row>
    <row r="189" spans="1:12" customFormat="1" ht="15" customHeight="1" x14ac:dyDescent="0.3">
      <c r="A189" s="360" t="s">
        <v>291</v>
      </c>
      <c r="B189" s="64" t="s">
        <v>33</v>
      </c>
      <c r="C189" s="65" t="s">
        <v>412</v>
      </c>
      <c r="D189" s="101" t="s">
        <v>27</v>
      </c>
      <c r="E189" s="196">
        <v>0</v>
      </c>
      <c r="F189" s="104">
        <v>10459</v>
      </c>
      <c r="G189" s="104">
        <v>0</v>
      </c>
      <c r="H189" s="203">
        <v>0</v>
      </c>
      <c r="I189" s="201">
        <f t="shared" si="49"/>
        <v>0</v>
      </c>
      <c r="J189" s="200">
        <f t="shared" si="51"/>
        <v>10459</v>
      </c>
      <c r="K189" s="206">
        <v>0</v>
      </c>
      <c r="L189" s="380">
        <f t="shared" si="50"/>
        <v>12655.39</v>
      </c>
    </row>
    <row r="190" spans="1:12" customFormat="1" ht="14.25" customHeight="1" x14ac:dyDescent="0.3">
      <c r="A190" s="360" t="s">
        <v>390</v>
      </c>
      <c r="B190" s="64" t="s">
        <v>14</v>
      </c>
      <c r="C190" s="65" t="s">
        <v>413</v>
      </c>
      <c r="D190" s="101" t="s">
        <v>27</v>
      </c>
      <c r="E190" s="196">
        <v>0</v>
      </c>
      <c r="F190" s="104">
        <v>1235</v>
      </c>
      <c r="G190" s="104">
        <v>0</v>
      </c>
      <c r="H190" s="203">
        <v>0</v>
      </c>
      <c r="I190" s="201">
        <v>0</v>
      </c>
      <c r="J190" s="200">
        <v>1235</v>
      </c>
      <c r="K190" s="205">
        <v>0</v>
      </c>
      <c r="L190" s="379">
        <f t="shared" si="50"/>
        <v>1494.35</v>
      </c>
    </row>
    <row r="191" spans="1:12" customFormat="1" ht="15" customHeight="1" x14ac:dyDescent="0.3">
      <c r="A191" s="360" t="s">
        <v>293</v>
      </c>
      <c r="B191" s="64" t="s">
        <v>33</v>
      </c>
      <c r="C191" s="65" t="s">
        <v>294</v>
      </c>
      <c r="D191" s="101" t="s">
        <v>27</v>
      </c>
      <c r="E191" s="196">
        <v>0</v>
      </c>
      <c r="F191" s="104">
        <v>20376</v>
      </c>
      <c r="G191" s="104">
        <v>0</v>
      </c>
      <c r="H191" s="203">
        <v>0</v>
      </c>
      <c r="I191" s="201">
        <f>E191+G191+H191</f>
        <v>0</v>
      </c>
      <c r="J191" s="200">
        <f t="shared" si="51"/>
        <v>20376</v>
      </c>
      <c r="K191" s="206">
        <v>0</v>
      </c>
      <c r="L191" s="380">
        <f t="shared" si="50"/>
        <v>24654.959999999999</v>
      </c>
    </row>
    <row r="192" spans="1:12" s="24" customFormat="1" ht="18" customHeight="1" x14ac:dyDescent="0.3">
      <c r="A192" s="360" t="s">
        <v>295</v>
      </c>
      <c r="B192" s="64" t="s">
        <v>33</v>
      </c>
      <c r="C192" s="65" t="s">
        <v>296</v>
      </c>
      <c r="D192" s="101" t="s">
        <v>27</v>
      </c>
      <c r="E192" s="196">
        <v>0</v>
      </c>
      <c r="F192" s="104">
        <v>20376</v>
      </c>
      <c r="G192" s="104">
        <v>0</v>
      </c>
      <c r="H192" s="203">
        <v>0</v>
      </c>
      <c r="I192" s="201">
        <f>E192+G192+H192</f>
        <v>0</v>
      </c>
      <c r="J192" s="200">
        <f t="shared" si="51"/>
        <v>20376</v>
      </c>
      <c r="K192" s="206">
        <v>0</v>
      </c>
      <c r="L192" s="380">
        <f t="shared" si="50"/>
        <v>24654.959999999999</v>
      </c>
    </row>
    <row r="193" spans="1:12" s="13" customFormat="1" ht="16.5" customHeight="1" x14ac:dyDescent="0.3">
      <c r="A193" s="360" t="s">
        <v>297</v>
      </c>
      <c r="B193" s="64" t="s">
        <v>33</v>
      </c>
      <c r="C193" s="65" t="s">
        <v>411</v>
      </c>
      <c r="D193" s="101" t="s">
        <v>27</v>
      </c>
      <c r="E193" s="196">
        <v>0</v>
      </c>
      <c r="F193" s="104">
        <v>16300</v>
      </c>
      <c r="G193" s="104">
        <v>0</v>
      </c>
      <c r="H193" s="203">
        <v>0</v>
      </c>
      <c r="I193" s="201">
        <f>E193+G193+H193</f>
        <v>0</v>
      </c>
      <c r="J193" s="200">
        <f t="shared" si="51"/>
        <v>16300</v>
      </c>
      <c r="K193" s="206">
        <v>0</v>
      </c>
      <c r="L193" s="380">
        <f t="shared" si="50"/>
        <v>19723</v>
      </c>
    </row>
    <row r="194" spans="1:12" s="13" customFormat="1" ht="19.5" customHeight="1" x14ac:dyDescent="0.3">
      <c r="A194" s="360" t="s">
        <v>299</v>
      </c>
      <c r="B194" s="64" t="s">
        <v>33</v>
      </c>
      <c r="C194" s="65" t="s">
        <v>300</v>
      </c>
      <c r="D194" s="101" t="s">
        <v>27</v>
      </c>
      <c r="E194" s="196">
        <v>0</v>
      </c>
      <c r="F194" s="104">
        <v>4075</v>
      </c>
      <c r="G194" s="104">
        <v>0</v>
      </c>
      <c r="H194" s="203">
        <v>0</v>
      </c>
      <c r="I194" s="201">
        <f>E194+G194+H194</f>
        <v>0</v>
      </c>
      <c r="J194" s="200">
        <f t="shared" si="51"/>
        <v>4075</v>
      </c>
      <c r="K194" s="206">
        <v>0</v>
      </c>
      <c r="L194" s="380">
        <f t="shared" si="50"/>
        <v>4930.75</v>
      </c>
    </row>
    <row r="195" spans="1:12" s="13" customFormat="1" ht="26.25" customHeight="1" x14ac:dyDescent="0.3">
      <c r="A195" s="360" t="s">
        <v>301</v>
      </c>
      <c r="B195" s="64" t="s">
        <v>33</v>
      </c>
      <c r="C195" s="65" t="s">
        <v>302</v>
      </c>
      <c r="D195" s="101" t="s">
        <v>27</v>
      </c>
      <c r="E195" s="196">
        <v>0</v>
      </c>
      <c r="F195" s="104">
        <v>7280</v>
      </c>
      <c r="G195" s="104">
        <v>0</v>
      </c>
      <c r="H195" s="203">
        <v>0</v>
      </c>
      <c r="I195" s="201">
        <f t="shared" ref="I195:I200" si="52">E195+G195+H195</f>
        <v>0</v>
      </c>
      <c r="J195" s="200">
        <f t="shared" ref="J195:J197" si="53">F195+G195+H195</f>
        <v>7280</v>
      </c>
      <c r="K195" s="204">
        <v>0</v>
      </c>
      <c r="L195" s="369">
        <f>F195*1.21</f>
        <v>8808.7999999999993</v>
      </c>
    </row>
    <row r="196" spans="1:12" s="13" customFormat="1" ht="24.75" customHeight="1" x14ac:dyDescent="0.3">
      <c r="A196" s="365" t="s">
        <v>303</v>
      </c>
      <c r="B196" s="107" t="s">
        <v>14</v>
      </c>
      <c r="C196" s="108" t="s">
        <v>304</v>
      </c>
      <c r="D196" s="109" t="s">
        <v>27</v>
      </c>
      <c r="E196" s="127">
        <v>0</v>
      </c>
      <c r="F196" s="203">
        <v>7280</v>
      </c>
      <c r="G196" s="104">
        <v>0</v>
      </c>
      <c r="H196" s="203">
        <v>0</v>
      </c>
      <c r="I196" s="201">
        <f t="shared" si="52"/>
        <v>0</v>
      </c>
      <c r="J196" s="200">
        <f t="shared" si="53"/>
        <v>7280</v>
      </c>
      <c r="K196" s="204">
        <v>0</v>
      </c>
      <c r="L196" s="369">
        <f t="shared" ref="L196:L199" si="54">F196*1.21</f>
        <v>8808.7999999999993</v>
      </c>
    </row>
    <row r="197" spans="1:12" s="13" customFormat="1" ht="17.25" customHeight="1" x14ac:dyDescent="0.3">
      <c r="A197" s="365" t="s">
        <v>305</v>
      </c>
      <c r="B197" s="107" t="s">
        <v>33</v>
      </c>
      <c r="C197" s="108" t="s">
        <v>306</v>
      </c>
      <c r="D197" s="109" t="s">
        <v>27</v>
      </c>
      <c r="E197" s="127">
        <v>0</v>
      </c>
      <c r="F197" s="203">
        <v>7930</v>
      </c>
      <c r="G197" s="104">
        <v>0</v>
      </c>
      <c r="H197" s="203">
        <v>0</v>
      </c>
      <c r="I197" s="201">
        <f t="shared" si="52"/>
        <v>0</v>
      </c>
      <c r="J197" s="200">
        <f t="shared" si="53"/>
        <v>7930</v>
      </c>
      <c r="K197" s="204">
        <v>0</v>
      </c>
      <c r="L197" s="369">
        <f t="shared" si="54"/>
        <v>9595.2999999999993</v>
      </c>
    </row>
    <row r="198" spans="1:12" s="13" customFormat="1" ht="14.4" x14ac:dyDescent="0.3">
      <c r="A198" s="365" t="s">
        <v>307</v>
      </c>
      <c r="B198" s="107" t="s">
        <v>14</v>
      </c>
      <c r="C198" s="108" t="s">
        <v>308</v>
      </c>
      <c r="D198" s="109" t="s">
        <v>27</v>
      </c>
      <c r="E198" s="127">
        <v>0</v>
      </c>
      <c r="F198" s="127">
        <v>0</v>
      </c>
      <c r="G198" s="104">
        <v>0</v>
      </c>
      <c r="H198" s="203">
        <v>0</v>
      </c>
      <c r="I198" s="201">
        <f t="shared" si="52"/>
        <v>0</v>
      </c>
      <c r="J198" s="201">
        <f t="shared" si="51"/>
        <v>0</v>
      </c>
      <c r="K198" s="201">
        <v>0</v>
      </c>
      <c r="L198" s="364">
        <f t="shared" si="54"/>
        <v>0</v>
      </c>
    </row>
    <row r="199" spans="1:12" s="13" customFormat="1" ht="14.4" x14ac:dyDescent="0.3">
      <c r="A199" s="360" t="s">
        <v>309</v>
      </c>
      <c r="B199" s="64" t="s">
        <v>14</v>
      </c>
      <c r="C199" s="65" t="s">
        <v>310</v>
      </c>
      <c r="D199" s="97" t="s">
        <v>27</v>
      </c>
      <c r="E199" s="196">
        <v>0</v>
      </c>
      <c r="F199" s="104">
        <v>4960</v>
      </c>
      <c r="G199" s="104">
        <v>0</v>
      </c>
      <c r="H199" s="203">
        <v>0</v>
      </c>
      <c r="I199" s="201">
        <f t="shared" si="52"/>
        <v>0</v>
      </c>
      <c r="J199" s="200">
        <f t="shared" si="51"/>
        <v>4960</v>
      </c>
      <c r="K199" s="204">
        <v>0</v>
      </c>
      <c r="L199" s="369">
        <f t="shared" si="54"/>
        <v>6001.5999999999995</v>
      </c>
    </row>
    <row r="200" spans="1:12" s="13" customFormat="1" ht="14.4" x14ac:dyDescent="0.3">
      <c r="A200" s="360" t="s">
        <v>311</v>
      </c>
      <c r="B200" s="64" t="s">
        <v>14</v>
      </c>
      <c r="C200" s="65" t="s">
        <v>312</v>
      </c>
      <c r="D200" s="101" t="s">
        <v>27</v>
      </c>
      <c r="E200" s="196">
        <v>0</v>
      </c>
      <c r="F200" s="196">
        <v>0</v>
      </c>
      <c r="G200" s="104">
        <v>0</v>
      </c>
      <c r="H200" s="203">
        <v>0</v>
      </c>
      <c r="I200" s="201">
        <f t="shared" si="52"/>
        <v>0</v>
      </c>
      <c r="J200" s="201">
        <f t="shared" si="51"/>
        <v>0</v>
      </c>
      <c r="K200" s="204">
        <v>0</v>
      </c>
      <c r="L200" s="377">
        <v>0</v>
      </c>
    </row>
    <row r="201" spans="1:12" s="13" customFormat="1" ht="14.4" x14ac:dyDescent="0.3">
      <c r="A201" s="360" t="s">
        <v>313</v>
      </c>
      <c r="B201" s="64" t="s">
        <v>14</v>
      </c>
      <c r="C201" s="96" t="s">
        <v>314</v>
      </c>
      <c r="D201" s="97" t="s">
        <v>26</v>
      </c>
      <c r="E201" s="196">
        <v>0</v>
      </c>
      <c r="F201" s="104">
        <v>635</v>
      </c>
      <c r="G201" s="104">
        <v>500</v>
      </c>
      <c r="H201" s="203">
        <v>100</v>
      </c>
      <c r="I201" s="201">
        <v>0</v>
      </c>
      <c r="J201" s="200">
        <f t="shared" si="51"/>
        <v>1235</v>
      </c>
      <c r="K201" s="204">
        <v>0</v>
      </c>
      <c r="L201" s="369">
        <f>(F201*1.21)+G201+(H201*1.21)</f>
        <v>1389.35</v>
      </c>
    </row>
    <row r="202" spans="1:12" s="13" customFormat="1" ht="14.4" x14ac:dyDescent="0.3">
      <c r="A202" s="360" t="s">
        <v>315</v>
      </c>
      <c r="B202" s="64" t="s">
        <v>14</v>
      </c>
      <c r="C202" s="65" t="s">
        <v>316</v>
      </c>
      <c r="D202" s="101" t="s">
        <v>27</v>
      </c>
      <c r="E202" s="196">
        <v>0</v>
      </c>
      <c r="F202" s="104">
        <v>280</v>
      </c>
      <c r="G202" s="104">
        <v>0</v>
      </c>
      <c r="H202" s="203">
        <v>0</v>
      </c>
      <c r="I202" s="201">
        <f>E202+G202+H202</f>
        <v>0</v>
      </c>
      <c r="J202" s="200">
        <f t="shared" si="51"/>
        <v>280</v>
      </c>
      <c r="K202" s="204">
        <v>0</v>
      </c>
      <c r="L202" s="369">
        <f>F202*1.21</f>
        <v>338.8</v>
      </c>
    </row>
    <row r="203" spans="1:12" s="13" customFormat="1" ht="14.4" x14ac:dyDescent="0.3">
      <c r="A203" s="361" t="s">
        <v>317</v>
      </c>
      <c r="B203" s="211" t="s">
        <v>14</v>
      </c>
      <c r="C203" s="218" t="s">
        <v>318</v>
      </c>
      <c r="D203" s="213" t="s">
        <v>354</v>
      </c>
      <c r="E203" s="214">
        <v>0</v>
      </c>
      <c r="F203" s="215">
        <v>65</v>
      </c>
      <c r="G203" s="215">
        <v>500</v>
      </c>
      <c r="H203" s="225">
        <v>100</v>
      </c>
      <c r="I203" s="219">
        <v>0</v>
      </c>
      <c r="J203" s="216">
        <f t="shared" si="51"/>
        <v>665</v>
      </c>
      <c r="K203" s="219">
        <v>0</v>
      </c>
      <c r="L203" s="371">
        <f>(F203*1.21)+G203+(H203*1.21)</f>
        <v>699.65</v>
      </c>
    </row>
    <row r="204" spans="1:12" s="13" customFormat="1" ht="14.4" x14ac:dyDescent="0.3">
      <c r="A204" s="361" t="s">
        <v>317</v>
      </c>
      <c r="B204" s="211" t="s">
        <v>14</v>
      </c>
      <c r="C204" s="218" t="s">
        <v>318</v>
      </c>
      <c r="D204" s="213" t="s">
        <v>354</v>
      </c>
      <c r="E204" s="214">
        <v>0</v>
      </c>
      <c r="F204" s="215">
        <v>65</v>
      </c>
      <c r="G204" s="215">
        <v>500</v>
      </c>
      <c r="H204" s="225">
        <v>100</v>
      </c>
      <c r="I204" s="219">
        <v>0</v>
      </c>
      <c r="J204" s="216">
        <f t="shared" ref="J204" si="55">F204+G204+H204</f>
        <v>665</v>
      </c>
      <c r="K204" s="219">
        <v>0</v>
      </c>
      <c r="L204" s="371">
        <f>(F204*1.21)+G204+(H204*1.21)</f>
        <v>699.65</v>
      </c>
    </row>
    <row r="205" spans="1:12" s="13" customFormat="1" ht="14.4" x14ac:dyDescent="0.3">
      <c r="A205" s="361" t="s">
        <v>317</v>
      </c>
      <c r="B205" s="211" t="s">
        <v>14</v>
      </c>
      <c r="C205" s="218" t="s">
        <v>435</v>
      </c>
      <c r="D205" s="213" t="s">
        <v>354</v>
      </c>
      <c r="E205" s="214">
        <v>0</v>
      </c>
      <c r="F205" s="215">
        <v>50</v>
      </c>
      <c r="G205" s="215">
        <v>0</v>
      </c>
      <c r="H205" s="225">
        <v>100</v>
      </c>
      <c r="I205" s="219">
        <v>0</v>
      </c>
      <c r="J205" s="216">
        <f t="shared" ref="J205" si="56">F205+G205+H205</f>
        <v>150</v>
      </c>
      <c r="K205" s="219">
        <v>0</v>
      </c>
      <c r="L205" s="371">
        <f>(F205*1.21)+G205+(H205*1.21)</f>
        <v>181.5</v>
      </c>
    </row>
    <row r="206" spans="1:12" s="13" customFormat="1" ht="15" customHeight="1" x14ac:dyDescent="0.3">
      <c r="A206" s="360" t="s">
        <v>320</v>
      </c>
      <c r="B206" s="64" t="s">
        <v>14</v>
      </c>
      <c r="C206" s="96" t="s">
        <v>321</v>
      </c>
      <c r="D206" s="97" t="s">
        <v>26</v>
      </c>
      <c r="E206" s="196">
        <v>0</v>
      </c>
      <c r="F206" s="104">
        <v>635</v>
      </c>
      <c r="G206" s="104">
        <v>500</v>
      </c>
      <c r="H206" s="203">
        <v>100</v>
      </c>
      <c r="I206" s="201">
        <v>0</v>
      </c>
      <c r="J206" s="200">
        <f t="shared" si="51"/>
        <v>1235</v>
      </c>
      <c r="K206" s="204">
        <v>0</v>
      </c>
      <c r="L206" s="369">
        <f t="shared" ref="L206:L210" si="57">(F206*1.21)+G206+(H206*1.21)</f>
        <v>1389.35</v>
      </c>
    </row>
    <row r="207" spans="1:12" s="13" customFormat="1" ht="15.75" customHeight="1" x14ac:dyDescent="0.3">
      <c r="A207" s="360" t="s">
        <v>322</v>
      </c>
      <c r="B207" s="64" t="s">
        <v>14</v>
      </c>
      <c r="C207" s="96" t="s">
        <v>323</v>
      </c>
      <c r="D207" s="97" t="s">
        <v>26</v>
      </c>
      <c r="E207" s="196">
        <v>0</v>
      </c>
      <c r="F207" s="104">
        <v>635</v>
      </c>
      <c r="G207" s="104">
        <v>500</v>
      </c>
      <c r="H207" s="203">
        <v>100</v>
      </c>
      <c r="I207" s="201">
        <v>0</v>
      </c>
      <c r="J207" s="200">
        <f t="shared" si="51"/>
        <v>1235</v>
      </c>
      <c r="K207" s="204">
        <v>0</v>
      </c>
      <c r="L207" s="369">
        <f t="shared" si="57"/>
        <v>1389.35</v>
      </c>
    </row>
    <row r="208" spans="1:12" s="13" customFormat="1" ht="15.75" customHeight="1" x14ac:dyDescent="0.3">
      <c r="A208" s="360" t="s">
        <v>324</v>
      </c>
      <c r="B208" s="64" t="s">
        <v>14</v>
      </c>
      <c r="C208" s="96" t="s">
        <v>325</v>
      </c>
      <c r="D208" s="97" t="s">
        <v>26</v>
      </c>
      <c r="E208" s="196">
        <v>0</v>
      </c>
      <c r="F208" s="104">
        <v>635</v>
      </c>
      <c r="G208" s="104">
        <v>500</v>
      </c>
      <c r="H208" s="203">
        <v>100</v>
      </c>
      <c r="I208" s="201">
        <v>0</v>
      </c>
      <c r="J208" s="200">
        <f t="shared" si="51"/>
        <v>1235</v>
      </c>
      <c r="K208" s="204">
        <v>0</v>
      </c>
      <c r="L208" s="369">
        <f t="shared" si="57"/>
        <v>1389.35</v>
      </c>
    </row>
    <row r="209" spans="1:12" s="13" customFormat="1" ht="15" customHeight="1" x14ac:dyDescent="0.3">
      <c r="A209" s="360" t="s">
        <v>326</v>
      </c>
      <c r="B209" s="64" t="s">
        <v>14</v>
      </c>
      <c r="C209" s="96" t="s">
        <v>327</v>
      </c>
      <c r="D209" s="97" t="s">
        <v>26</v>
      </c>
      <c r="E209" s="196">
        <v>0</v>
      </c>
      <c r="F209" s="104">
        <v>635</v>
      </c>
      <c r="G209" s="104">
        <v>500</v>
      </c>
      <c r="H209" s="203">
        <v>100</v>
      </c>
      <c r="I209" s="201">
        <v>0</v>
      </c>
      <c r="J209" s="200">
        <f t="shared" si="51"/>
        <v>1235</v>
      </c>
      <c r="K209" s="204">
        <v>0</v>
      </c>
      <c r="L209" s="369">
        <f t="shared" si="57"/>
        <v>1389.35</v>
      </c>
    </row>
    <row r="210" spans="1:12" s="13" customFormat="1" ht="14.4" x14ac:dyDescent="0.3">
      <c r="A210" s="360" t="s">
        <v>328</v>
      </c>
      <c r="B210" s="64" t="s">
        <v>14</v>
      </c>
      <c r="C210" s="96" t="s">
        <v>329</v>
      </c>
      <c r="D210" s="97" t="s">
        <v>26</v>
      </c>
      <c r="E210" s="196">
        <v>0</v>
      </c>
      <c r="F210" s="104">
        <v>635</v>
      </c>
      <c r="G210" s="104">
        <v>500</v>
      </c>
      <c r="H210" s="203">
        <v>100</v>
      </c>
      <c r="I210" s="201">
        <v>0</v>
      </c>
      <c r="J210" s="200">
        <f t="shared" si="51"/>
        <v>1235</v>
      </c>
      <c r="K210" s="204">
        <v>0</v>
      </c>
      <c r="L210" s="369">
        <f t="shared" si="57"/>
        <v>1389.35</v>
      </c>
    </row>
    <row r="211" spans="1:12" s="13" customFormat="1" ht="15" thickBot="1" x14ac:dyDescent="0.35">
      <c r="A211" s="383" t="s">
        <v>328</v>
      </c>
      <c r="B211" s="384" t="s">
        <v>14</v>
      </c>
      <c r="C211" s="385" t="s">
        <v>436</v>
      </c>
      <c r="D211" s="386" t="s">
        <v>27</v>
      </c>
      <c r="E211" s="387">
        <v>0</v>
      </c>
      <c r="F211" s="388">
        <v>1600</v>
      </c>
      <c r="G211" s="388">
        <v>500</v>
      </c>
      <c r="H211" s="389">
        <v>100</v>
      </c>
      <c r="I211" s="390">
        <v>0</v>
      </c>
      <c r="J211" s="391">
        <f t="shared" ref="J211" si="58">F211+G211+H211</f>
        <v>2200</v>
      </c>
      <c r="K211" s="390">
        <v>0</v>
      </c>
      <c r="L211" s="392">
        <f t="shared" ref="L211" si="59">(F211*1.21)+G211+(H211*1.21)</f>
        <v>2557</v>
      </c>
    </row>
    <row r="212" spans="1:12" s="13" customFormat="1" ht="14.4" x14ac:dyDescent="0.3">
      <c r="A212" s="160"/>
      <c r="B212" s="68"/>
      <c r="C212" s="73"/>
      <c r="D212" s="161"/>
      <c r="E212" s="143"/>
      <c r="F212" s="144"/>
      <c r="G212" s="144"/>
      <c r="H212" s="162"/>
      <c r="I212" s="163"/>
      <c r="J212" s="164"/>
      <c r="K212" s="165"/>
      <c r="L212" s="166"/>
    </row>
    <row r="213" spans="1:12" s="13" customFormat="1" ht="17.399999999999999" x14ac:dyDescent="0.3">
      <c r="A213" s="194"/>
      <c r="B213" s="195"/>
      <c r="C213" s="232" t="s">
        <v>441</v>
      </c>
      <c r="D213" s="195"/>
      <c r="E213" s="195"/>
      <c r="F213" s="144"/>
      <c r="G213" s="144"/>
      <c r="H213" s="162"/>
      <c r="I213" s="163"/>
      <c r="J213" s="164"/>
      <c r="K213" s="165"/>
      <c r="L213" s="166"/>
    </row>
    <row r="214" spans="1:12" s="13" customFormat="1" ht="17.399999999999999" x14ac:dyDescent="0.3">
      <c r="A214" s="194"/>
      <c r="B214" s="195"/>
      <c r="C214" s="232" t="s">
        <v>442</v>
      </c>
      <c r="D214" s="195"/>
      <c r="E214" s="195"/>
      <c r="F214" s="144"/>
      <c r="G214" s="144"/>
      <c r="H214" s="162"/>
      <c r="I214" s="163"/>
      <c r="J214" s="164"/>
      <c r="K214" s="165"/>
      <c r="L214" s="166"/>
    </row>
    <row r="215" spans="1:12" s="13" customFormat="1" ht="15.6" x14ac:dyDescent="0.3">
      <c r="A215" s="160"/>
      <c r="B215" s="68"/>
      <c r="C215" s="233" t="s">
        <v>443</v>
      </c>
      <c r="D215" s="161"/>
      <c r="E215" s="143"/>
      <c r="F215" s="144"/>
      <c r="G215" s="144"/>
      <c r="H215" s="162"/>
      <c r="I215" s="163"/>
      <c r="J215" s="164"/>
      <c r="K215" s="165"/>
      <c r="L215" s="166"/>
    </row>
    <row r="216" spans="1:12" s="13" customFormat="1" ht="15.6" x14ac:dyDescent="0.3">
      <c r="A216" s="160"/>
      <c r="B216" s="68"/>
      <c r="C216" s="234" t="s">
        <v>444</v>
      </c>
      <c r="D216" s="161"/>
      <c r="E216" s="143"/>
      <c r="F216" s="144"/>
      <c r="G216" s="144"/>
      <c r="H216" s="162"/>
      <c r="I216" s="163"/>
      <c r="J216" s="164"/>
      <c r="K216" s="165"/>
      <c r="L216" s="166"/>
    </row>
    <row r="217" spans="1:12" s="13" customFormat="1" ht="15.6" x14ac:dyDescent="0.3">
      <c r="A217" s="160"/>
      <c r="B217" s="68"/>
      <c r="C217" s="234" t="s">
        <v>445</v>
      </c>
      <c r="D217" s="161"/>
      <c r="E217" s="143"/>
      <c r="F217" s="144"/>
      <c r="G217" s="144"/>
      <c r="H217" s="162"/>
      <c r="I217" s="163"/>
      <c r="J217" s="164"/>
      <c r="K217" s="165"/>
      <c r="L217" s="166"/>
    </row>
    <row r="218" spans="1:12" s="13" customFormat="1" ht="15.6" x14ac:dyDescent="0.3">
      <c r="A218" s="160"/>
      <c r="B218" s="68"/>
      <c r="C218" s="233" t="s">
        <v>446</v>
      </c>
      <c r="D218" s="161"/>
      <c r="E218" s="143"/>
      <c r="F218" s="144"/>
      <c r="G218" s="144"/>
      <c r="H218" s="162"/>
      <c r="I218" s="163"/>
      <c r="J218" s="164"/>
      <c r="K218" s="165"/>
      <c r="L218" s="166"/>
    </row>
    <row r="219" spans="1:12" s="13" customFormat="1" ht="15.6" x14ac:dyDescent="0.3">
      <c r="A219" s="76"/>
      <c r="B219" s="77"/>
      <c r="C219" s="233" t="s">
        <v>447</v>
      </c>
      <c r="D219" s="79"/>
      <c r="E219" s="80"/>
      <c r="F219" s="81"/>
      <c r="G219" s="81"/>
      <c r="H219" s="82"/>
      <c r="I219" s="83"/>
      <c r="J219" s="84"/>
      <c r="K219" s="85"/>
      <c r="L219" s="86"/>
    </row>
    <row r="220" spans="1:12" s="13" customFormat="1" ht="14.4" x14ac:dyDescent="0.3">
      <c r="A220" s="76"/>
      <c r="B220" s="77"/>
      <c r="C220" s="78"/>
      <c r="D220" s="79"/>
      <c r="E220" s="80"/>
      <c r="F220" s="81"/>
      <c r="G220" s="81"/>
      <c r="H220" s="82"/>
      <c r="I220" s="83"/>
      <c r="J220" s="84"/>
      <c r="K220" s="85"/>
      <c r="L220" s="86"/>
    </row>
    <row r="221" spans="1:12" s="13" customFormat="1" ht="18" x14ac:dyDescent="0.3">
      <c r="A221" s="298" t="s">
        <v>432</v>
      </c>
      <c r="B221" s="298"/>
      <c r="C221" s="298"/>
      <c r="D221" s="298"/>
      <c r="E221" s="298"/>
      <c r="F221" s="298"/>
      <c r="G221" s="298"/>
      <c r="H221" s="298"/>
      <c r="I221" s="298"/>
      <c r="J221" s="298"/>
      <c r="K221" s="298"/>
      <c r="L221" s="298"/>
    </row>
    <row r="222" spans="1:12" s="13" customFormat="1" ht="15" thickBot="1" x14ac:dyDescent="0.35">
      <c r="A222" s="76"/>
      <c r="B222" s="77"/>
      <c r="C222" s="78"/>
      <c r="D222" s="79"/>
      <c r="E222" s="80"/>
      <c r="F222" s="81"/>
      <c r="G222" s="81"/>
      <c r="H222" s="82"/>
      <c r="I222" s="83"/>
      <c r="J222" s="84"/>
      <c r="K222" s="85"/>
      <c r="L222" s="86"/>
    </row>
    <row r="223" spans="1:12" s="13" customFormat="1" ht="21.75" customHeight="1" thickBot="1" x14ac:dyDescent="0.35">
      <c r="A223" s="328" t="s">
        <v>331</v>
      </c>
      <c r="B223" s="328"/>
      <c r="C223" s="328"/>
      <c r="D223" s="329" t="s">
        <v>330</v>
      </c>
      <c r="E223" s="330" t="s">
        <v>1</v>
      </c>
      <c r="F223" s="330"/>
      <c r="G223" s="331" t="s">
        <v>2</v>
      </c>
      <c r="H223" s="331"/>
      <c r="I223" s="330" t="s">
        <v>396</v>
      </c>
      <c r="J223" s="330"/>
      <c r="K223" s="332" t="s">
        <v>397</v>
      </c>
      <c r="L223" s="332"/>
    </row>
    <row r="224" spans="1:12" s="13" customFormat="1" ht="24" customHeight="1" thickBot="1" x14ac:dyDescent="0.35">
      <c r="A224" s="328"/>
      <c r="B224" s="328"/>
      <c r="C224" s="328"/>
      <c r="D224" s="329"/>
      <c r="E224" s="330"/>
      <c r="F224" s="330"/>
      <c r="G224" s="331"/>
      <c r="H224" s="331"/>
      <c r="I224" s="330"/>
      <c r="J224" s="330"/>
      <c r="K224" s="332"/>
      <c r="L224" s="332"/>
    </row>
    <row r="225" spans="1:12" s="13" customFormat="1" ht="15.75" hidden="1" customHeight="1" x14ac:dyDescent="0.35">
      <c r="A225" s="333" t="s">
        <v>4</v>
      </c>
      <c r="B225" s="334"/>
      <c r="C225" s="335" t="s">
        <v>5</v>
      </c>
      <c r="D225" s="336" t="s">
        <v>6</v>
      </c>
      <c r="E225" s="337"/>
      <c r="F225" s="338"/>
      <c r="G225" s="339" t="s">
        <v>8</v>
      </c>
      <c r="H225" s="339" t="s">
        <v>9</v>
      </c>
      <c r="I225" s="340" t="s">
        <v>401</v>
      </c>
      <c r="J225" s="340"/>
      <c r="K225" s="340" t="s">
        <v>401</v>
      </c>
      <c r="L225" s="340"/>
    </row>
    <row r="226" spans="1:12" s="13" customFormat="1" ht="24.75" customHeight="1" thickBot="1" x14ac:dyDescent="0.35">
      <c r="A226" s="333"/>
      <c r="B226" s="334"/>
      <c r="C226" s="335"/>
      <c r="D226" s="336"/>
      <c r="E226" s="393" t="s">
        <v>401</v>
      </c>
      <c r="F226" s="393"/>
      <c r="G226" s="339"/>
      <c r="H226" s="339"/>
      <c r="I226" s="340"/>
      <c r="J226" s="340"/>
      <c r="K226" s="340"/>
      <c r="L226" s="340"/>
    </row>
    <row r="227" spans="1:12" s="13" customFormat="1" ht="15" customHeight="1" thickBot="1" x14ac:dyDescent="0.35">
      <c r="A227" s="341"/>
      <c r="B227" s="342"/>
      <c r="C227" s="343"/>
      <c r="D227" s="344"/>
      <c r="E227" s="394" t="s">
        <v>12</v>
      </c>
      <c r="F227" s="394"/>
      <c r="G227" s="346"/>
      <c r="H227" s="346"/>
      <c r="I227" s="347"/>
      <c r="J227" s="347"/>
      <c r="K227" s="347"/>
      <c r="L227" s="347"/>
    </row>
    <row r="228" spans="1:12" s="13" customFormat="1" ht="14.4" x14ac:dyDescent="0.3">
      <c r="A228" s="396" t="s">
        <v>313</v>
      </c>
      <c r="B228" s="397" t="s">
        <v>14</v>
      </c>
      <c r="C228" s="398" t="s">
        <v>314</v>
      </c>
      <c r="D228" s="399" t="s">
        <v>26</v>
      </c>
      <c r="E228" s="400"/>
      <c r="F228" s="401">
        <v>635</v>
      </c>
      <c r="G228" s="401">
        <v>500</v>
      </c>
      <c r="H228" s="402">
        <v>100</v>
      </c>
      <c r="I228" s="403"/>
      <c r="J228" s="404">
        <f t="shared" ref="J228:J234" si="60">F228+G228+H228</f>
        <v>1235</v>
      </c>
      <c r="K228" s="405"/>
      <c r="L228" s="406">
        <f t="shared" ref="L228:L234" si="61">(F228*1.15)+G228+(H228*1.21)</f>
        <v>1351.25</v>
      </c>
    </row>
    <row r="229" spans="1:12" s="13" customFormat="1" ht="14.4" x14ac:dyDescent="0.3">
      <c r="A229" s="360" t="s">
        <v>317</v>
      </c>
      <c r="B229" s="64" t="s">
        <v>14</v>
      </c>
      <c r="C229" s="96" t="s">
        <v>318</v>
      </c>
      <c r="D229" s="97" t="s">
        <v>354</v>
      </c>
      <c r="E229" s="103"/>
      <c r="F229" s="98">
        <v>50</v>
      </c>
      <c r="G229" s="98">
        <v>500</v>
      </c>
      <c r="H229" s="111">
        <v>100</v>
      </c>
      <c r="I229" s="105"/>
      <c r="J229" s="99">
        <f t="shared" si="60"/>
        <v>650</v>
      </c>
      <c r="K229" s="395"/>
      <c r="L229" s="407">
        <f t="shared" si="61"/>
        <v>678.5</v>
      </c>
    </row>
    <row r="230" spans="1:12" s="13" customFormat="1" ht="14.4" x14ac:dyDescent="0.3">
      <c r="A230" s="360" t="s">
        <v>320</v>
      </c>
      <c r="B230" s="64" t="s">
        <v>14</v>
      </c>
      <c r="C230" s="96" t="s">
        <v>321</v>
      </c>
      <c r="D230" s="97" t="s">
        <v>26</v>
      </c>
      <c r="E230" s="103"/>
      <c r="F230" s="98">
        <v>635</v>
      </c>
      <c r="G230" s="98">
        <v>500</v>
      </c>
      <c r="H230" s="111">
        <v>100</v>
      </c>
      <c r="I230" s="105"/>
      <c r="J230" s="99">
        <f t="shared" si="60"/>
        <v>1235</v>
      </c>
      <c r="K230" s="395"/>
      <c r="L230" s="407">
        <f t="shared" si="61"/>
        <v>1351.25</v>
      </c>
    </row>
    <row r="231" spans="1:12" s="13" customFormat="1" ht="14.4" x14ac:dyDescent="0.3">
      <c r="A231" s="360" t="s">
        <v>322</v>
      </c>
      <c r="B231" s="64" t="s">
        <v>14</v>
      </c>
      <c r="C231" s="96" t="s">
        <v>323</v>
      </c>
      <c r="D231" s="97" t="s">
        <v>26</v>
      </c>
      <c r="E231" s="103"/>
      <c r="F231" s="98">
        <v>635</v>
      </c>
      <c r="G231" s="98">
        <v>500</v>
      </c>
      <c r="H231" s="111">
        <v>100</v>
      </c>
      <c r="I231" s="105"/>
      <c r="J231" s="99">
        <f t="shared" si="60"/>
        <v>1235</v>
      </c>
      <c r="K231" s="395"/>
      <c r="L231" s="407">
        <f t="shared" si="61"/>
        <v>1351.25</v>
      </c>
    </row>
    <row r="232" spans="1:12" s="13" customFormat="1" ht="14.4" x14ac:dyDescent="0.3">
      <c r="A232" s="360" t="s">
        <v>324</v>
      </c>
      <c r="B232" s="64" t="s">
        <v>14</v>
      </c>
      <c r="C232" s="96" t="s">
        <v>325</v>
      </c>
      <c r="D232" s="97" t="s">
        <v>26</v>
      </c>
      <c r="E232" s="103"/>
      <c r="F232" s="98">
        <v>635</v>
      </c>
      <c r="G232" s="98">
        <v>500</v>
      </c>
      <c r="H232" s="111">
        <v>100</v>
      </c>
      <c r="I232" s="105"/>
      <c r="J232" s="99">
        <f t="shared" si="60"/>
        <v>1235</v>
      </c>
      <c r="K232" s="395"/>
      <c r="L232" s="407">
        <f t="shared" si="61"/>
        <v>1351.25</v>
      </c>
    </row>
    <row r="233" spans="1:12" s="13" customFormat="1" ht="14.4" x14ac:dyDescent="0.3">
      <c r="A233" s="360" t="s">
        <v>326</v>
      </c>
      <c r="B233" s="64" t="s">
        <v>14</v>
      </c>
      <c r="C233" s="96" t="s">
        <v>327</v>
      </c>
      <c r="D233" s="97" t="s">
        <v>26</v>
      </c>
      <c r="E233" s="103"/>
      <c r="F233" s="98">
        <v>635</v>
      </c>
      <c r="G233" s="98">
        <v>500</v>
      </c>
      <c r="H233" s="111">
        <v>100</v>
      </c>
      <c r="I233" s="105"/>
      <c r="J233" s="99">
        <f t="shared" si="60"/>
        <v>1235</v>
      </c>
      <c r="K233" s="395"/>
      <c r="L233" s="407">
        <f t="shared" si="61"/>
        <v>1351.25</v>
      </c>
    </row>
    <row r="234" spans="1:12" s="13" customFormat="1" ht="15" thickBot="1" x14ac:dyDescent="0.35">
      <c r="A234" s="408" t="s">
        <v>328</v>
      </c>
      <c r="B234" s="409" t="s">
        <v>14</v>
      </c>
      <c r="C234" s="410" t="s">
        <v>329</v>
      </c>
      <c r="D234" s="411" t="s">
        <v>26</v>
      </c>
      <c r="E234" s="412"/>
      <c r="F234" s="413">
        <v>635</v>
      </c>
      <c r="G234" s="413">
        <v>500</v>
      </c>
      <c r="H234" s="414">
        <v>100</v>
      </c>
      <c r="I234" s="415"/>
      <c r="J234" s="416">
        <f t="shared" si="60"/>
        <v>1235</v>
      </c>
      <c r="K234" s="417"/>
      <c r="L234" s="418">
        <f t="shared" si="61"/>
        <v>1351.25</v>
      </c>
    </row>
    <row r="235" spans="1:12" s="13" customFormat="1" ht="14.4" x14ac:dyDescent="0.3">
      <c r="A235" s="76"/>
      <c r="B235" s="77"/>
      <c r="C235" s="78"/>
      <c r="D235" s="79"/>
      <c r="E235" s="80"/>
      <c r="F235" s="81"/>
      <c r="G235" s="81"/>
      <c r="H235" s="82"/>
      <c r="I235" s="83"/>
      <c r="J235" s="84"/>
      <c r="K235" s="85"/>
      <c r="L235" s="86"/>
    </row>
    <row r="236" spans="1:12" s="13" customFormat="1" ht="15.75" customHeight="1" x14ac:dyDescent="0.3">
      <c r="A236" s="301" t="s">
        <v>350</v>
      </c>
      <c r="B236" s="301"/>
      <c r="C236" s="301"/>
      <c r="D236" s="301"/>
      <c r="E236" s="66"/>
      <c r="F236" s="66"/>
      <c r="G236" s="66"/>
      <c r="H236" s="66"/>
      <c r="I236" s="67"/>
      <c r="J236" s="67"/>
    </row>
    <row r="237" spans="1:12" s="13" customFormat="1" ht="47.25" customHeight="1" x14ac:dyDescent="0.3">
      <c r="A237" s="14" t="s">
        <v>225</v>
      </c>
      <c r="B237" s="64" t="s">
        <v>14</v>
      </c>
      <c r="C237" s="65" t="s">
        <v>415</v>
      </c>
      <c r="D237" s="168" t="s">
        <v>352</v>
      </c>
      <c r="E237" s="169">
        <v>0</v>
      </c>
      <c r="F237" s="170">
        <v>50</v>
      </c>
      <c r="G237" s="170">
        <v>0</v>
      </c>
      <c r="H237" s="170">
        <v>35</v>
      </c>
      <c r="I237" s="171">
        <v>0</v>
      </c>
      <c r="J237" s="172">
        <f>F237+H237</f>
        <v>85</v>
      </c>
      <c r="K237" s="173">
        <v>0</v>
      </c>
      <c r="L237" s="174">
        <f>(F237*1.21)+(H237*1.21)</f>
        <v>102.85</v>
      </c>
    </row>
    <row r="238" spans="1:12" s="21" customFormat="1" ht="61.5" customHeight="1" x14ac:dyDescent="0.3">
      <c r="A238" s="14" t="s">
        <v>351</v>
      </c>
      <c r="B238" s="64" t="s">
        <v>14</v>
      </c>
      <c r="C238" s="65" t="s">
        <v>416</v>
      </c>
      <c r="D238" s="175" t="s">
        <v>353</v>
      </c>
      <c r="E238" s="169">
        <v>0</v>
      </c>
      <c r="F238" s="170">
        <v>0</v>
      </c>
      <c r="G238" s="170">
        <v>0</v>
      </c>
      <c r="H238" s="170">
        <v>35</v>
      </c>
      <c r="I238" s="171">
        <v>0</v>
      </c>
      <c r="J238" s="172">
        <f>F238+H238</f>
        <v>35</v>
      </c>
      <c r="K238" s="173">
        <v>0</v>
      </c>
      <c r="L238" s="176">
        <f>H238*1.21</f>
        <v>42.35</v>
      </c>
    </row>
    <row r="239" spans="1:12" s="24" customFormat="1" ht="36" customHeight="1" x14ac:dyDescent="0.3">
      <c r="A239" s="302" t="s">
        <v>417</v>
      </c>
      <c r="B239" s="302"/>
      <c r="C239" s="302"/>
      <c r="D239" s="302"/>
      <c r="E239" s="302"/>
      <c r="F239" s="302"/>
      <c r="G239" s="302"/>
      <c r="H239" s="302"/>
      <c r="I239" s="302"/>
      <c r="J239" s="31"/>
    </row>
    <row r="240" spans="1:12" s="13" customFormat="1" ht="11.25" customHeight="1" x14ac:dyDescent="0.3">
      <c r="A240" s="303" t="s">
        <v>418</v>
      </c>
      <c r="B240" s="303"/>
      <c r="C240" s="303"/>
      <c r="D240" s="303"/>
      <c r="E240" s="303"/>
      <c r="F240" s="303"/>
      <c r="G240" s="303"/>
      <c r="H240" s="303"/>
      <c r="I240" s="303"/>
      <c r="J240" s="31"/>
    </row>
    <row r="241" spans="1:12" s="13" customFormat="1" ht="14.4" x14ac:dyDescent="0.3">
      <c r="A241" s="167" t="s">
        <v>335</v>
      </c>
      <c r="B241" s="167"/>
      <c r="C241" s="167"/>
      <c r="D241" s="167"/>
      <c r="E241" s="167"/>
      <c r="F241" s="167"/>
      <c r="G241" s="167"/>
      <c r="H241" s="167"/>
      <c r="I241" s="167"/>
      <c r="J241" s="31"/>
    </row>
    <row r="242" spans="1:12" s="13" customFormat="1" ht="14.4" x14ac:dyDescent="0.3">
      <c r="A242" s="275" t="s">
        <v>336</v>
      </c>
      <c r="B242" s="275"/>
      <c r="C242" s="275"/>
      <c r="D242" s="275"/>
      <c r="E242" s="275"/>
      <c r="F242" s="275"/>
      <c r="G242" s="167"/>
      <c r="H242" s="167"/>
      <c r="I242" s="167"/>
      <c r="J242" s="31"/>
    </row>
    <row r="243" spans="1:12" s="13" customFormat="1" ht="14.4" x14ac:dyDescent="0.3">
      <c r="A243" s="275" t="s">
        <v>337</v>
      </c>
      <c r="B243" s="275"/>
      <c r="C243" s="275"/>
      <c r="D243" s="275"/>
      <c r="E243" s="275"/>
      <c r="F243" s="275"/>
      <c r="G243" s="167"/>
      <c r="H243" s="167"/>
      <c r="I243" s="167"/>
      <c r="J243" s="31"/>
    </row>
    <row r="244" spans="1:12" customFormat="1" ht="15" customHeight="1" x14ac:dyDescent="0.3">
      <c r="A244" s="275" t="s">
        <v>403</v>
      </c>
      <c r="B244" s="275"/>
      <c r="C244" s="275"/>
      <c r="D244" s="275"/>
      <c r="E244" s="275"/>
      <c r="F244" s="167"/>
      <c r="G244" s="167"/>
      <c r="H244" s="167"/>
      <c r="I244" s="167"/>
      <c r="J244" s="31"/>
    </row>
    <row r="245" spans="1:12" customFormat="1" ht="15" customHeight="1" x14ac:dyDescent="0.3">
      <c r="A245" s="307"/>
      <c r="B245" s="307"/>
      <c r="C245" s="58"/>
      <c r="D245" s="41"/>
      <c r="E245" s="32"/>
      <c r="F245" s="32"/>
      <c r="G245" s="33"/>
      <c r="H245" s="33"/>
      <c r="I245" s="31"/>
      <c r="J245" s="31"/>
    </row>
    <row r="246" spans="1:12" customFormat="1" ht="30" customHeight="1" x14ac:dyDescent="0.3">
      <c r="A246" s="327"/>
      <c r="B246" s="72"/>
      <c r="C246" s="73"/>
      <c r="D246" s="74"/>
      <c r="E246" s="32"/>
      <c r="F246" s="32"/>
      <c r="G246" s="33"/>
      <c r="H246" s="33"/>
      <c r="I246" s="31"/>
      <c r="J246" s="31"/>
    </row>
    <row r="247" spans="1:12" customFormat="1" ht="58.5" customHeight="1" x14ac:dyDescent="0.3">
      <c r="A247" s="304" t="s">
        <v>439</v>
      </c>
      <c r="B247" s="304"/>
      <c r="C247" s="304"/>
      <c r="D247" s="304"/>
      <c r="E247" s="304"/>
      <c r="F247" s="304"/>
      <c r="G247" s="304"/>
      <c r="H247" s="304"/>
      <c r="I247" s="304"/>
      <c r="J247" s="304"/>
      <c r="K247" s="304"/>
      <c r="L247" s="304"/>
    </row>
    <row r="248" spans="1:12" s="13" customFormat="1" ht="33.75" customHeight="1" x14ac:dyDescent="0.3">
      <c r="A248" s="305" t="s">
        <v>438</v>
      </c>
      <c r="B248" s="305"/>
      <c r="C248" s="305"/>
      <c r="D248" s="305"/>
      <c r="E248" s="305"/>
      <c r="F248" s="305"/>
      <c r="G248" s="305"/>
      <c r="H248" s="305"/>
      <c r="I248" s="305"/>
      <c r="J248" s="305"/>
      <c r="K248" s="305"/>
      <c r="L248" s="305"/>
    </row>
    <row r="249" spans="1:12" s="13" customFormat="1" ht="35.25" customHeight="1" x14ac:dyDescent="0.3">
      <c r="A249" s="306" t="s">
        <v>440</v>
      </c>
      <c r="B249" s="306"/>
      <c r="C249" s="306"/>
      <c r="D249" s="306"/>
      <c r="E249" s="306"/>
      <c r="F249" s="306"/>
      <c r="G249" s="306"/>
      <c r="H249" s="306"/>
      <c r="I249" s="306"/>
      <c r="J249" s="306"/>
      <c r="K249" s="306"/>
      <c r="L249" s="306"/>
    </row>
    <row r="250" spans="1:12" s="13" customFormat="1" ht="14.4" x14ac:dyDescent="0.3">
      <c r="A250" s="32"/>
      <c r="B250" s="32"/>
      <c r="C250" s="33"/>
      <c r="D250" s="33"/>
      <c r="E250" s="75"/>
      <c r="F250" s="31"/>
      <c r="G250" s="31"/>
      <c r="H250" s="31"/>
      <c r="I250" s="31"/>
      <c r="J250" s="31"/>
    </row>
    <row r="251" spans="1:12" s="13" customFormat="1" ht="14.4" x14ac:dyDescent="0.3">
      <c r="A251" s="32"/>
      <c r="B251" s="32"/>
      <c r="C251" s="33"/>
      <c r="D251" s="33"/>
      <c r="E251" s="31"/>
      <c r="F251" s="31"/>
      <c r="G251" s="31"/>
      <c r="H251" s="31"/>
      <c r="I251" s="31"/>
      <c r="J251" s="31"/>
    </row>
  </sheetData>
  <mergeCells count="46">
    <mergeCell ref="A247:L247"/>
    <mergeCell ref="A248:L248"/>
    <mergeCell ref="A249:L249"/>
    <mergeCell ref="A244:E244"/>
    <mergeCell ref="A245:B245"/>
    <mergeCell ref="J221:L221"/>
    <mergeCell ref="E227:F227"/>
    <mergeCell ref="A236:D236"/>
    <mergeCell ref="A239:I239"/>
    <mergeCell ref="A240:I240"/>
    <mergeCell ref="A221:I221"/>
    <mergeCell ref="I223:J224"/>
    <mergeCell ref="A242:F242"/>
    <mergeCell ref="A243:F243"/>
    <mergeCell ref="K223:L224"/>
    <mergeCell ref="A225:A227"/>
    <mergeCell ref="B225:B227"/>
    <mergeCell ref="C225:C227"/>
    <mergeCell ref="D225:D227"/>
    <mergeCell ref="G225:G227"/>
    <mergeCell ref="H225:H227"/>
    <mergeCell ref="I225:J227"/>
    <mergeCell ref="K225:L227"/>
    <mergeCell ref="E226:F226"/>
    <mergeCell ref="A223:C224"/>
    <mergeCell ref="D223:D224"/>
    <mergeCell ref="E223:F224"/>
    <mergeCell ref="G223:H224"/>
    <mergeCell ref="K6:K7"/>
    <mergeCell ref="L6:L7"/>
    <mergeCell ref="I4:J5"/>
    <mergeCell ref="K4:L5"/>
    <mergeCell ref="A6:A7"/>
    <mergeCell ref="B6:B7"/>
    <mergeCell ref="C6:C7"/>
    <mergeCell ref="D6:D7"/>
    <mergeCell ref="G6:G7"/>
    <mergeCell ref="H6:H7"/>
    <mergeCell ref="I6:I7"/>
    <mergeCell ref="J6:J7"/>
    <mergeCell ref="A2:C2"/>
    <mergeCell ref="A3:G3"/>
    <mergeCell ref="A4:C5"/>
    <mergeCell ref="D4:D5"/>
    <mergeCell ref="E4:F5"/>
    <mergeCell ref="G4:H5"/>
  </mergeCells>
  <pageMargins left="0.11811023622047245" right="0.11811023622047245" top="0.78740157480314965" bottom="0.19685039370078741" header="0.31496062992125984" footer="0.31496062992125984"/>
  <pageSetup paperSize="9" orientation="landscape" horizontalDpi="4294967294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288"/>
  <sheetViews>
    <sheetView topLeftCell="A118" zoomScaleNormal="100" workbookViewId="0">
      <selection activeCell="C19" sqref="C19"/>
    </sheetView>
  </sheetViews>
  <sheetFormatPr defaultColWidth="9.109375" defaultRowHeight="12" x14ac:dyDescent="0.25"/>
  <cols>
    <col min="1" max="1" width="7.44140625" style="28" customWidth="1"/>
    <col min="2" max="2" width="4.109375" style="29" customWidth="1"/>
    <col min="3" max="3" width="39.5546875" style="30" customWidth="1"/>
    <col min="4" max="4" width="10.5546875" style="41" customWidth="1"/>
    <col min="5" max="5" width="9.44140625" style="32" customWidth="1"/>
    <col min="6" max="6" width="10.6640625" style="32" customWidth="1"/>
    <col min="7" max="7" width="8.6640625" style="33" customWidth="1"/>
    <col min="8" max="8" width="9.33203125" style="33" customWidth="1"/>
    <col min="9" max="9" width="10" style="31" customWidth="1"/>
    <col min="10" max="10" width="11.44140625" style="31" customWidth="1"/>
    <col min="11" max="11" width="10.109375" style="31" customWidth="1"/>
    <col min="12" max="12" width="11" style="31" customWidth="1"/>
    <col min="13" max="16384" width="9.109375" style="31"/>
  </cols>
  <sheetData>
    <row r="1" spans="1:12" customFormat="1" ht="18" x14ac:dyDescent="0.35">
      <c r="A1" s="88" t="s">
        <v>0</v>
      </c>
      <c r="B1" s="88"/>
      <c r="C1" s="88"/>
      <c r="D1" s="89"/>
      <c r="E1" s="91"/>
      <c r="F1" s="102"/>
      <c r="G1" s="3"/>
      <c r="H1" s="3"/>
    </row>
    <row r="2" spans="1:12" customFormat="1" ht="18" x14ac:dyDescent="0.35">
      <c r="A2" s="235" t="s">
        <v>431</v>
      </c>
      <c r="B2" s="235"/>
      <c r="C2" s="235"/>
      <c r="D2" s="90"/>
      <c r="E2" s="91"/>
      <c r="F2" s="102"/>
      <c r="G2" s="3"/>
      <c r="H2" s="3"/>
    </row>
    <row r="3" spans="1:12" customFormat="1" ht="28.5" customHeight="1" thickBot="1" x14ac:dyDescent="0.35">
      <c r="A3" s="236" t="s">
        <v>342</v>
      </c>
      <c r="B3" s="236"/>
      <c r="C3" s="236"/>
      <c r="D3" s="236"/>
      <c r="E3" s="236"/>
      <c r="F3" s="236"/>
      <c r="G3" s="236"/>
      <c r="H3" s="5"/>
      <c r="I3" s="6"/>
    </row>
    <row r="4" spans="1:12" customFormat="1" ht="15" customHeight="1" x14ac:dyDescent="0.3">
      <c r="A4" s="237" t="s">
        <v>331</v>
      </c>
      <c r="B4" s="238"/>
      <c r="C4" s="239"/>
      <c r="D4" s="243" t="s">
        <v>330</v>
      </c>
      <c r="E4" s="245" t="s">
        <v>1</v>
      </c>
      <c r="F4" s="246"/>
      <c r="G4" s="249" t="s">
        <v>2</v>
      </c>
      <c r="H4" s="250"/>
      <c r="I4" s="257" t="s">
        <v>396</v>
      </c>
      <c r="J4" s="258"/>
      <c r="K4" s="261" t="s">
        <v>397</v>
      </c>
      <c r="L4" s="262"/>
    </row>
    <row r="5" spans="1:12" customFormat="1" ht="27.75" customHeight="1" thickBot="1" x14ac:dyDescent="0.35">
      <c r="A5" s="240"/>
      <c r="B5" s="241"/>
      <c r="C5" s="242"/>
      <c r="D5" s="244"/>
      <c r="E5" s="247"/>
      <c r="F5" s="248"/>
      <c r="G5" s="251"/>
      <c r="H5" s="252"/>
      <c r="I5" s="259"/>
      <c r="J5" s="260"/>
      <c r="K5" s="263"/>
      <c r="L5" s="264"/>
    </row>
    <row r="6" spans="1:12" customFormat="1" ht="38.25" customHeight="1" x14ac:dyDescent="0.3">
      <c r="A6" s="265" t="s">
        <v>4</v>
      </c>
      <c r="B6" s="267"/>
      <c r="C6" s="269" t="s">
        <v>5</v>
      </c>
      <c r="D6" s="271" t="s">
        <v>6</v>
      </c>
      <c r="E6" s="42" t="s">
        <v>7</v>
      </c>
      <c r="F6" s="43" t="s">
        <v>334</v>
      </c>
      <c r="G6" s="273" t="s">
        <v>8</v>
      </c>
      <c r="H6" s="273" t="s">
        <v>9</v>
      </c>
      <c r="I6" s="253" t="s">
        <v>398</v>
      </c>
      <c r="J6" s="255" t="s">
        <v>399</v>
      </c>
      <c r="K6" s="253" t="s">
        <v>398</v>
      </c>
      <c r="L6" s="255" t="s">
        <v>400</v>
      </c>
    </row>
    <row r="7" spans="1:12" customFormat="1" ht="16.5" customHeight="1" x14ac:dyDescent="0.3">
      <c r="A7" s="266"/>
      <c r="B7" s="268"/>
      <c r="C7" s="270"/>
      <c r="D7" s="272"/>
      <c r="E7" s="44" t="s">
        <v>11</v>
      </c>
      <c r="F7" s="44" t="s">
        <v>12</v>
      </c>
      <c r="G7" s="274"/>
      <c r="H7" s="274"/>
      <c r="I7" s="254"/>
      <c r="J7" s="256"/>
      <c r="K7" s="254"/>
      <c r="L7" s="256"/>
    </row>
    <row r="8" spans="1:12" customFormat="1" ht="16.5" customHeight="1" x14ac:dyDescent="0.3">
      <c r="A8" s="189" t="s">
        <v>355</v>
      </c>
      <c r="B8" s="177" t="s">
        <v>14</v>
      </c>
      <c r="C8" s="148" t="s">
        <v>356</v>
      </c>
      <c r="D8" s="148" t="s">
        <v>26</v>
      </c>
      <c r="E8" s="103">
        <v>0</v>
      </c>
      <c r="F8" s="149">
        <v>700</v>
      </c>
      <c r="G8" s="98">
        <v>500</v>
      </c>
      <c r="H8" s="98">
        <v>35</v>
      </c>
      <c r="I8" s="103">
        <v>0</v>
      </c>
      <c r="J8" s="150">
        <v>1235</v>
      </c>
      <c r="K8" s="93">
        <v>0</v>
      </c>
      <c r="L8" s="94">
        <f t="shared" ref="L8:L19" si="0">(F8*1.21)+G8+(H8*1.21)</f>
        <v>1389.35</v>
      </c>
    </row>
    <row r="9" spans="1:12" customFormat="1" ht="16.5" customHeight="1" x14ac:dyDescent="0.3">
      <c r="A9" s="189" t="s">
        <v>357</v>
      </c>
      <c r="B9" s="177" t="s">
        <v>14</v>
      </c>
      <c r="C9" s="148" t="s">
        <v>358</v>
      </c>
      <c r="D9" s="148" t="s">
        <v>26</v>
      </c>
      <c r="E9" s="103">
        <v>0</v>
      </c>
      <c r="F9" s="149">
        <v>700</v>
      </c>
      <c r="G9" s="98">
        <v>500</v>
      </c>
      <c r="H9" s="98">
        <v>35</v>
      </c>
      <c r="I9" s="103">
        <v>0</v>
      </c>
      <c r="J9" s="150">
        <v>1235</v>
      </c>
      <c r="K9" s="93">
        <v>0</v>
      </c>
      <c r="L9" s="94">
        <f t="shared" si="0"/>
        <v>1389.35</v>
      </c>
    </row>
    <row r="10" spans="1:12" s="13" customFormat="1" ht="14.4" x14ac:dyDescent="0.3">
      <c r="A10" s="95" t="s">
        <v>13</v>
      </c>
      <c r="B10" s="64" t="s">
        <v>14</v>
      </c>
      <c r="C10" s="96" t="s">
        <v>15</v>
      </c>
      <c r="D10" s="97" t="s">
        <v>16</v>
      </c>
      <c r="E10" s="103">
        <v>0</v>
      </c>
      <c r="F10" s="98">
        <v>200</v>
      </c>
      <c r="G10" s="98">
        <v>500</v>
      </c>
      <c r="H10" s="98">
        <v>35</v>
      </c>
      <c r="I10" s="103">
        <v>0</v>
      </c>
      <c r="J10" s="99">
        <f t="shared" ref="J10:J19" si="1">F10+G10+H10</f>
        <v>735</v>
      </c>
      <c r="K10" s="93">
        <v>0</v>
      </c>
      <c r="L10" s="94">
        <f t="shared" si="0"/>
        <v>784.35</v>
      </c>
    </row>
    <row r="11" spans="1:12" s="13" customFormat="1" ht="14.4" x14ac:dyDescent="0.3">
      <c r="A11" s="95" t="s">
        <v>17</v>
      </c>
      <c r="B11" s="64" t="s">
        <v>14</v>
      </c>
      <c r="C11" s="96" t="s">
        <v>18</v>
      </c>
      <c r="D11" s="97" t="s">
        <v>16</v>
      </c>
      <c r="E11" s="103">
        <v>0</v>
      </c>
      <c r="F11" s="98">
        <v>700</v>
      </c>
      <c r="G11" s="98">
        <v>500</v>
      </c>
      <c r="H11" s="98">
        <v>35</v>
      </c>
      <c r="I11" s="103">
        <v>0</v>
      </c>
      <c r="J11" s="99">
        <f t="shared" si="1"/>
        <v>1235</v>
      </c>
      <c r="K11" s="93">
        <v>0</v>
      </c>
      <c r="L11" s="94">
        <f t="shared" si="0"/>
        <v>1389.35</v>
      </c>
    </row>
    <row r="12" spans="1:12" s="13" customFormat="1" ht="14.4" x14ac:dyDescent="0.3">
      <c r="A12" s="95" t="s">
        <v>19</v>
      </c>
      <c r="B12" s="64" t="s">
        <v>14</v>
      </c>
      <c r="C12" s="96" t="s">
        <v>20</v>
      </c>
      <c r="D12" s="97" t="s">
        <v>16</v>
      </c>
      <c r="E12" s="103">
        <v>0</v>
      </c>
      <c r="F12" s="98">
        <v>700</v>
      </c>
      <c r="G12" s="98">
        <v>500</v>
      </c>
      <c r="H12" s="98">
        <v>35</v>
      </c>
      <c r="I12" s="103">
        <v>0</v>
      </c>
      <c r="J12" s="99">
        <f t="shared" si="1"/>
        <v>1235</v>
      </c>
      <c r="K12" s="93">
        <v>0</v>
      </c>
      <c r="L12" s="94">
        <f t="shared" si="0"/>
        <v>1389.35</v>
      </c>
    </row>
    <row r="13" spans="1:12" s="13" customFormat="1" ht="24" x14ac:dyDescent="0.3">
      <c r="A13" s="95" t="s">
        <v>21</v>
      </c>
      <c r="B13" s="64" t="s">
        <v>14</v>
      </c>
      <c r="C13" s="65" t="s">
        <v>22</v>
      </c>
      <c r="D13" s="97" t="s">
        <v>16</v>
      </c>
      <c r="E13" s="103">
        <v>0</v>
      </c>
      <c r="F13" s="98">
        <v>700</v>
      </c>
      <c r="G13" s="98">
        <v>500</v>
      </c>
      <c r="H13" s="98">
        <v>35</v>
      </c>
      <c r="I13" s="103">
        <v>0</v>
      </c>
      <c r="J13" s="99">
        <f t="shared" si="1"/>
        <v>1235</v>
      </c>
      <c r="K13" s="93">
        <v>0</v>
      </c>
      <c r="L13" s="94">
        <f t="shared" si="0"/>
        <v>1389.35</v>
      </c>
    </row>
    <row r="14" spans="1:12" s="13" customFormat="1" ht="14.4" x14ac:dyDescent="0.3">
      <c r="A14" s="95" t="s">
        <v>23</v>
      </c>
      <c r="B14" s="64" t="s">
        <v>14</v>
      </c>
      <c r="C14" s="96" t="s">
        <v>345</v>
      </c>
      <c r="D14" s="97" t="s">
        <v>16</v>
      </c>
      <c r="E14" s="103">
        <v>0</v>
      </c>
      <c r="F14" s="98">
        <v>700</v>
      </c>
      <c r="G14" s="98">
        <v>500</v>
      </c>
      <c r="H14" s="98">
        <v>35</v>
      </c>
      <c r="I14" s="103">
        <v>0</v>
      </c>
      <c r="J14" s="99">
        <f t="shared" si="1"/>
        <v>1235</v>
      </c>
      <c r="K14" s="93">
        <v>0</v>
      </c>
      <c r="L14" s="94">
        <f t="shared" si="0"/>
        <v>1389.35</v>
      </c>
    </row>
    <row r="15" spans="1:12" s="13" customFormat="1" ht="24" customHeight="1" x14ac:dyDescent="0.3">
      <c r="A15" s="95" t="s">
        <v>24</v>
      </c>
      <c r="B15" s="64" t="s">
        <v>14</v>
      </c>
      <c r="C15" s="100" t="s">
        <v>25</v>
      </c>
      <c r="D15" s="97" t="s">
        <v>26</v>
      </c>
      <c r="E15" s="103">
        <v>0</v>
      </c>
      <c r="F15" s="98">
        <v>700</v>
      </c>
      <c r="G15" s="98">
        <v>500</v>
      </c>
      <c r="H15" s="98">
        <v>35</v>
      </c>
      <c r="I15" s="103">
        <v>0</v>
      </c>
      <c r="J15" s="99">
        <f t="shared" si="1"/>
        <v>1235</v>
      </c>
      <c r="K15" s="93">
        <v>0</v>
      </c>
      <c r="L15" s="94">
        <f t="shared" si="0"/>
        <v>1389.35</v>
      </c>
    </row>
    <row r="16" spans="1:12" s="13" customFormat="1" ht="25.5" customHeight="1" x14ac:dyDescent="0.3">
      <c r="A16" s="95" t="s">
        <v>24</v>
      </c>
      <c r="B16" s="64" t="s">
        <v>14</v>
      </c>
      <c r="C16" s="100" t="s">
        <v>25</v>
      </c>
      <c r="D16" s="97" t="s">
        <v>27</v>
      </c>
      <c r="E16" s="103">
        <v>0</v>
      </c>
      <c r="F16" s="98">
        <v>1235</v>
      </c>
      <c r="G16" s="98">
        <v>0</v>
      </c>
      <c r="H16" s="98">
        <v>0</v>
      </c>
      <c r="I16" s="103">
        <v>0</v>
      </c>
      <c r="J16" s="99">
        <f t="shared" si="1"/>
        <v>1235</v>
      </c>
      <c r="K16" s="93">
        <v>0</v>
      </c>
      <c r="L16" s="94">
        <f t="shared" si="0"/>
        <v>1494.35</v>
      </c>
    </row>
    <row r="17" spans="1:12" s="13" customFormat="1" ht="12.75" customHeight="1" x14ac:dyDescent="0.3">
      <c r="A17" s="95" t="s">
        <v>359</v>
      </c>
      <c r="B17" s="64" t="s">
        <v>14</v>
      </c>
      <c r="C17" s="100" t="s">
        <v>360</v>
      </c>
      <c r="D17" s="97" t="s">
        <v>354</v>
      </c>
      <c r="E17" s="103">
        <v>0</v>
      </c>
      <c r="F17" s="98">
        <v>200</v>
      </c>
      <c r="G17" s="98">
        <v>500</v>
      </c>
      <c r="H17" s="98">
        <v>35</v>
      </c>
      <c r="I17" s="103">
        <v>0</v>
      </c>
      <c r="J17" s="99">
        <f t="shared" si="1"/>
        <v>735</v>
      </c>
      <c r="K17" s="93">
        <v>0</v>
      </c>
      <c r="L17" s="94">
        <f t="shared" si="0"/>
        <v>784.35</v>
      </c>
    </row>
    <row r="18" spans="1:12" s="13" customFormat="1" ht="12.75" customHeight="1" x14ac:dyDescent="0.3">
      <c r="A18" s="95" t="s">
        <v>419</v>
      </c>
      <c r="B18" s="64" t="s">
        <v>33</v>
      </c>
      <c r="C18" s="100" t="s">
        <v>420</v>
      </c>
      <c r="D18" s="97" t="s">
        <v>27</v>
      </c>
      <c r="E18" s="103">
        <v>0</v>
      </c>
      <c r="F18" s="98">
        <v>9000</v>
      </c>
      <c r="G18" s="98">
        <v>0</v>
      </c>
      <c r="H18" s="98">
        <v>0</v>
      </c>
      <c r="I18" s="103">
        <v>0</v>
      </c>
      <c r="J18" s="99">
        <v>9000</v>
      </c>
      <c r="K18" s="93">
        <v>0</v>
      </c>
      <c r="L18" s="94">
        <f>J18*1.21</f>
        <v>10890</v>
      </c>
    </row>
    <row r="19" spans="1:12" s="13" customFormat="1" ht="24" customHeight="1" x14ac:dyDescent="0.3">
      <c r="A19" s="95" t="s">
        <v>28</v>
      </c>
      <c r="B19" s="64" t="s">
        <v>14</v>
      </c>
      <c r="C19" s="65" t="s">
        <v>29</v>
      </c>
      <c r="D19" s="97" t="s">
        <v>27</v>
      </c>
      <c r="E19" s="93">
        <v>0</v>
      </c>
      <c r="F19" s="98">
        <v>1235</v>
      </c>
      <c r="G19" s="98">
        <v>0</v>
      </c>
      <c r="H19" s="98">
        <v>0</v>
      </c>
      <c r="I19" s="103">
        <v>0</v>
      </c>
      <c r="J19" s="99">
        <f t="shared" si="1"/>
        <v>1235</v>
      </c>
      <c r="K19" s="93">
        <v>0</v>
      </c>
      <c r="L19" s="94">
        <f t="shared" si="0"/>
        <v>1494.35</v>
      </c>
    </row>
    <row r="20" spans="1:12" s="17" customFormat="1" ht="15.75" customHeight="1" x14ac:dyDescent="0.3">
      <c r="A20" s="95" t="s">
        <v>361</v>
      </c>
      <c r="B20" s="64" t="s">
        <v>14</v>
      </c>
      <c r="C20" s="65" t="s">
        <v>362</v>
      </c>
      <c r="D20" s="97" t="s">
        <v>27</v>
      </c>
      <c r="E20" s="103">
        <v>0</v>
      </c>
      <c r="F20" s="103">
        <v>0</v>
      </c>
      <c r="G20" s="98">
        <v>0</v>
      </c>
      <c r="H20" s="98">
        <v>0</v>
      </c>
      <c r="I20" s="103">
        <v>0</v>
      </c>
      <c r="J20" s="103">
        <v>0</v>
      </c>
      <c r="K20" s="93">
        <v>0</v>
      </c>
      <c r="L20" s="93">
        <v>0</v>
      </c>
    </row>
    <row r="21" spans="1:12" s="17" customFormat="1" ht="14.4" x14ac:dyDescent="0.3">
      <c r="A21" s="95" t="s">
        <v>30</v>
      </c>
      <c r="B21" s="64" t="s">
        <v>14</v>
      </c>
      <c r="C21" s="96" t="s">
        <v>31</v>
      </c>
      <c r="D21" s="97" t="s">
        <v>27</v>
      </c>
      <c r="E21" s="103">
        <v>0</v>
      </c>
      <c r="F21" s="103">
        <v>0</v>
      </c>
      <c r="G21" s="98">
        <v>0</v>
      </c>
      <c r="H21" s="98">
        <v>0</v>
      </c>
      <c r="I21" s="103">
        <v>0</v>
      </c>
      <c r="J21" s="105">
        <f>F21+G21+H21</f>
        <v>0</v>
      </c>
      <c r="K21" s="93">
        <v>0</v>
      </c>
      <c r="L21" s="93">
        <f>(F21*1.21)+G21+(H21*1.21)</f>
        <v>0</v>
      </c>
    </row>
    <row r="22" spans="1:12" s="13" customFormat="1" ht="24" customHeight="1" x14ac:dyDescent="0.3">
      <c r="A22" s="95" t="s">
        <v>32</v>
      </c>
      <c r="B22" s="64" t="s">
        <v>33</v>
      </c>
      <c r="C22" s="65" t="s">
        <v>34</v>
      </c>
      <c r="D22" s="101" t="s">
        <v>27</v>
      </c>
      <c r="E22" s="103">
        <v>0</v>
      </c>
      <c r="F22" s="98">
        <v>6792</v>
      </c>
      <c r="G22" s="98">
        <v>0</v>
      </c>
      <c r="H22" s="98">
        <v>0</v>
      </c>
      <c r="I22" s="103">
        <v>0</v>
      </c>
      <c r="J22" s="99">
        <f>F22+G22+H22</f>
        <v>6792</v>
      </c>
      <c r="K22" s="93">
        <v>0</v>
      </c>
      <c r="L22" s="94">
        <f>(F22*1.21)+G22+(H22*1.21)</f>
        <v>8218.32</v>
      </c>
    </row>
    <row r="23" spans="1:12" s="17" customFormat="1" ht="29.25" customHeight="1" x14ac:dyDescent="0.3">
      <c r="A23" s="95" t="s">
        <v>35</v>
      </c>
      <c r="B23" s="64" t="s">
        <v>14</v>
      </c>
      <c r="C23" s="65" t="s">
        <v>36</v>
      </c>
      <c r="D23" s="101" t="s">
        <v>27</v>
      </c>
      <c r="E23" s="103">
        <v>0</v>
      </c>
      <c r="F23" s="103">
        <v>1500</v>
      </c>
      <c r="G23" s="98">
        <v>0</v>
      </c>
      <c r="H23" s="98">
        <v>0</v>
      </c>
      <c r="I23" s="103">
        <v>0</v>
      </c>
      <c r="J23" s="105">
        <v>1500</v>
      </c>
      <c r="K23" s="93">
        <v>0</v>
      </c>
      <c r="L23" s="93">
        <f>(F23*1.21)+G23+(H23*1.21)</f>
        <v>1815</v>
      </c>
    </row>
    <row r="24" spans="1:12" s="17" customFormat="1" ht="12" customHeight="1" x14ac:dyDescent="0.3">
      <c r="A24" s="95" t="s">
        <v>364</v>
      </c>
      <c r="B24" s="64" t="s">
        <v>14</v>
      </c>
      <c r="C24" s="65" t="s">
        <v>365</v>
      </c>
      <c r="D24" s="101" t="s">
        <v>27</v>
      </c>
      <c r="E24" s="103">
        <v>0</v>
      </c>
      <c r="F24" s="103">
        <v>0</v>
      </c>
      <c r="G24" s="151">
        <v>0</v>
      </c>
      <c r="H24" s="151">
        <v>0</v>
      </c>
      <c r="I24" s="103">
        <v>0</v>
      </c>
      <c r="J24" s="105">
        <f>F24+G24+H24</f>
        <v>0</v>
      </c>
      <c r="K24" s="93">
        <v>0</v>
      </c>
      <c r="L24" s="93">
        <f>(F24*1.21)+G24+(H24*1.21)</f>
        <v>0</v>
      </c>
    </row>
    <row r="25" spans="1:12" s="17" customFormat="1" ht="25.5" customHeight="1" thickBot="1" x14ac:dyDescent="0.35">
      <c r="A25" s="95" t="s">
        <v>363</v>
      </c>
      <c r="B25" s="64" t="s">
        <v>14</v>
      </c>
      <c r="C25" s="65" t="s">
        <v>366</v>
      </c>
      <c r="D25" s="101" t="s">
        <v>26</v>
      </c>
      <c r="E25" s="103">
        <v>0</v>
      </c>
      <c r="F25" s="98">
        <v>635</v>
      </c>
      <c r="G25" s="98">
        <v>500</v>
      </c>
      <c r="H25" s="98">
        <v>100</v>
      </c>
      <c r="I25" s="103">
        <v>0</v>
      </c>
      <c r="J25" s="99">
        <f>F25+G25+H25</f>
        <v>1235</v>
      </c>
      <c r="K25" s="93">
        <v>0</v>
      </c>
      <c r="L25" s="94">
        <f>(F25*1.21)+G25+(H25*1.21)</f>
        <v>1389.35</v>
      </c>
    </row>
    <row r="26" spans="1:12" s="17" customFormat="1" ht="28.5" customHeight="1" x14ac:dyDescent="0.3">
      <c r="A26" s="237" t="s">
        <v>331</v>
      </c>
      <c r="B26" s="238"/>
      <c r="C26" s="239"/>
      <c r="D26" s="243" t="s">
        <v>330</v>
      </c>
      <c r="E26" s="245" t="s">
        <v>1</v>
      </c>
      <c r="F26" s="246"/>
      <c r="G26" s="249" t="s">
        <v>2</v>
      </c>
      <c r="H26" s="250"/>
      <c r="I26" s="257" t="s">
        <v>396</v>
      </c>
      <c r="J26" s="258"/>
      <c r="K26" s="261" t="s">
        <v>397</v>
      </c>
      <c r="L26" s="262"/>
    </row>
    <row r="27" spans="1:12" s="17" customFormat="1" ht="15" customHeight="1" thickBot="1" x14ac:dyDescent="0.35">
      <c r="A27" s="240"/>
      <c r="B27" s="241"/>
      <c r="C27" s="242"/>
      <c r="D27" s="244"/>
      <c r="E27" s="247"/>
      <c r="F27" s="248"/>
      <c r="G27" s="251"/>
      <c r="H27" s="252"/>
      <c r="I27" s="259"/>
      <c r="J27" s="260"/>
      <c r="K27" s="263"/>
      <c r="L27" s="264"/>
    </row>
    <row r="28" spans="1:12" s="17" customFormat="1" ht="36" customHeight="1" x14ac:dyDescent="0.3">
      <c r="A28" s="265" t="s">
        <v>4</v>
      </c>
      <c r="B28" s="267"/>
      <c r="C28" s="269" t="s">
        <v>5</v>
      </c>
      <c r="D28" s="271" t="s">
        <v>6</v>
      </c>
      <c r="E28" s="42" t="s">
        <v>7</v>
      </c>
      <c r="F28" s="43" t="s">
        <v>334</v>
      </c>
      <c r="G28" s="273" t="s">
        <v>8</v>
      </c>
      <c r="H28" s="273" t="s">
        <v>9</v>
      </c>
      <c r="I28" s="253" t="s">
        <v>398</v>
      </c>
      <c r="J28" s="255" t="s">
        <v>400</v>
      </c>
      <c r="K28" s="253" t="s">
        <v>398</v>
      </c>
      <c r="L28" s="255" t="s">
        <v>399</v>
      </c>
    </row>
    <row r="29" spans="1:12" s="17" customFormat="1" ht="15.75" customHeight="1" x14ac:dyDescent="0.3">
      <c r="A29" s="266"/>
      <c r="B29" s="268"/>
      <c r="C29" s="270"/>
      <c r="D29" s="272"/>
      <c r="E29" s="44" t="s">
        <v>11</v>
      </c>
      <c r="F29" s="44" t="s">
        <v>12</v>
      </c>
      <c r="G29" s="274"/>
      <c r="H29" s="274"/>
      <c r="I29" s="254"/>
      <c r="J29" s="256"/>
      <c r="K29" s="254"/>
      <c r="L29" s="256"/>
    </row>
    <row r="30" spans="1:12" s="17" customFormat="1" ht="15.75" customHeight="1" x14ac:dyDescent="0.3">
      <c r="A30" s="189" t="s">
        <v>392</v>
      </c>
      <c r="B30" s="177" t="s">
        <v>14</v>
      </c>
      <c r="C30" s="190" t="s">
        <v>393</v>
      </c>
      <c r="D30" s="152" t="s">
        <v>27</v>
      </c>
      <c r="E30" s="153">
        <v>0</v>
      </c>
      <c r="F30" s="149">
        <v>700</v>
      </c>
      <c r="G30" s="154">
        <v>500</v>
      </c>
      <c r="H30" s="154">
        <v>35</v>
      </c>
      <c r="I30" s="153">
        <v>0</v>
      </c>
      <c r="J30" s="150">
        <v>1235</v>
      </c>
      <c r="K30" s="153">
        <v>0</v>
      </c>
      <c r="L30" s="105">
        <f t="shared" ref="L30:L50" si="2">(F30*1.21)+G30+(H30*1.21)</f>
        <v>1389.35</v>
      </c>
    </row>
    <row r="31" spans="1:12" s="13" customFormat="1" ht="26.25" customHeight="1" x14ac:dyDescent="0.3">
      <c r="A31" s="95" t="s">
        <v>37</v>
      </c>
      <c r="B31" s="64" t="s">
        <v>33</v>
      </c>
      <c r="C31" s="65" t="s">
        <v>38</v>
      </c>
      <c r="D31" s="101" t="s">
        <v>27</v>
      </c>
      <c r="E31" s="103">
        <v>0</v>
      </c>
      <c r="F31" s="98">
        <v>12904</v>
      </c>
      <c r="G31" s="104">
        <v>0</v>
      </c>
      <c r="H31" s="104">
        <v>0</v>
      </c>
      <c r="I31" s="103">
        <v>0</v>
      </c>
      <c r="J31" s="99">
        <f t="shared" ref="J31:J41" si="3">F31+G31+H31</f>
        <v>12904</v>
      </c>
      <c r="K31" s="103">
        <v>0</v>
      </c>
      <c r="L31" s="105">
        <f t="shared" si="2"/>
        <v>15613.84</v>
      </c>
    </row>
    <row r="32" spans="1:12" s="13" customFormat="1" ht="23.25" customHeight="1" x14ac:dyDescent="0.3">
      <c r="A32" s="95" t="s">
        <v>39</v>
      </c>
      <c r="B32" s="64" t="s">
        <v>14</v>
      </c>
      <c r="C32" s="65" t="s">
        <v>40</v>
      </c>
      <c r="D32" s="101" t="s">
        <v>26</v>
      </c>
      <c r="E32" s="103">
        <v>0</v>
      </c>
      <c r="F32" s="98">
        <v>700</v>
      </c>
      <c r="G32" s="104">
        <v>500</v>
      </c>
      <c r="H32" s="104">
        <v>35</v>
      </c>
      <c r="I32" s="103">
        <v>0</v>
      </c>
      <c r="J32" s="99">
        <f t="shared" si="3"/>
        <v>1235</v>
      </c>
      <c r="K32" s="103">
        <v>0</v>
      </c>
      <c r="L32" s="105">
        <f t="shared" si="2"/>
        <v>1389.35</v>
      </c>
    </row>
    <row r="33" spans="1:235" s="13" customFormat="1" ht="13.5" customHeight="1" x14ac:dyDescent="0.3">
      <c r="A33" s="95" t="s">
        <v>39</v>
      </c>
      <c r="B33" s="64" t="s">
        <v>14</v>
      </c>
      <c r="C33" s="65" t="s">
        <v>40</v>
      </c>
      <c r="D33" s="101" t="s">
        <v>27</v>
      </c>
      <c r="E33" s="103">
        <v>0</v>
      </c>
      <c r="F33" s="98">
        <v>1235</v>
      </c>
      <c r="G33" s="104">
        <v>0</v>
      </c>
      <c r="H33" s="104">
        <v>0</v>
      </c>
      <c r="I33" s="103">
        <v>0</v>
      </c>
      <c r="J33" s="99">
        <f t="shared" si="3"/>
        <v>1235</v>
      </c>
      <c r="K33" s="103">
        <v>0</v>
      </c>
      <c r="L33" s="105">
        <f t="shared" si="2"/>
        <v>1494.35</v>
      </c>
    </row>
    <row r="34" spans="1:235" s="46" customFormat="1" ht="14.25" customHeight="1" x14ac:dyDescent="0.3">
      <c r="A34" s="95" t="s">
        <v>41</v>
      </c>
      <c r="B34" s="64" t="s">
        <v>33</v>
      </c>
      <c r="C34" s="65" t="s">
        <v>42</v>
      </c>
      <c r="D34" s="101" t="s">
        <v>27</v>
      </c>
      <c r="E34" s="103">
        <v>0</v>
      </c>
      <c r="F34" s="98">
        <v>12904</v>
      </c>
      <c r="G34" s="104">
        <v>0</v>
      </c>
      <c r="H34" s="104">
        <v>0</v>
      </c>
      <c r="I34" s="103">
        <v>0</v>
      </c>
      <c r="J34" s="99">
        <f t="shared" si="3"/>
        <v>12904</v>
      </c>
      <c r="K34" s="103">
        <v>0</v>
      </c>
      <c r="L34" s="105">
        <f t="shared" si="2"/>
        <v>15613.84</v>
      </c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  <c r="AU34" s="17"/>
      <c r="AV34" s="17"/>
      <c r="AW34" s="17"/>
      <c r="AX34" s="17"/>
      <c r="AY34" s="17"/>
      <c r="AZ34" s="17"/>
      <c r="BA34" s="17"/>
      <c r="BB34" s="17"/>
      <c r="BC34" s="17"/>
      <c r="BD34" s="17"/>
      <c r="BE34" s="17"/>
      <c r="BF34" s="17"/>
      <c r="BG34" s="17"/>
      <c r="BH34" s="17"/>
      <c r="BI34" s="17"/>
      <c r="BJ34" s="17"/>
      <c r="BK34" s="17"/>
      <c r="BL34" s="17"/>
      <c r="BM34" s="17"/>
      <c r="BN34" s="17"/>
      <c r="BO34" s="17"/>
      <c r="BP34" s="17"/>
      <c r="BQ34" s="17"/>
      <c r="BR34" s="17"/>
      <c r="BS34" s="17"/>
      <c r="BT34" s="17"/>
      <c r="BU34" s="17"/>
      <c r="BV34" s="17"/>
      <c r="BW34" s="17"/>
      <c r="BX34" s="17"/>
      <c r="BY34" s="17"/>
      <c r="BZ34" s="17"/>
      <c r="CA34" s="17"/>
      <c r="CB34" s="17"/>
      <c r="CC34" s="17"/>
      <c r="CD34" s="17"/>
      <c r="CE34" s="17"/>
      <c r="CF34" s="17"/>
      <c r="CG34" s="17"/>
      <c r="CH34" s="17"/>
      <c r="CI34" s="17"/>
      <c r="CJ34" s="17"/>
      <c r="CK34" s="17"/>
      <c r="CL34" s="17"/>
      <c r="CM34" s="17"/>
      <c r="CN34" s="17"/>
      <c r="CO34" s="17"/>
      <c r="CP34" s="17"/>
      <c r="CQ34" s="17"/>
      <c r="CR34" s="17"/>
      <c r="CS34" s="17"/>
      <c r="CT34" s="17"/>
      <c r="CU34" s="17"/>
      <c r="CV34" s="17"/>
      <c r="CW34" s="17"/>
      <c r="CX34" s="17"/>
      <c r="CY34" s="17"/>
      <c r="CZ34" s="17"/>
      <c r="DA34" s="17"/>
      <c r="DB34" s="17"/>
      <c r="DC34" s="17"/>
      <c r="DD34" s="17"/>
      <c r="DE34" s="17"/>
      <c r="DF34" s="17"/>
      <c r="DG34" s="17"/>
      <c r="DH34" s="17"/>
      <c r="DI34" s="17"/>
      <c r="DJ34" s="17"/>
      <c r="DK34" s="17"/>
      <c r="DL34" s="17"/>
      <c r="DM34" s="17"/>
      <c r="DN34" s="17"/>
      <c r="DO34" s="17"/>
      <c r="DP34" s="17"/>
      <c r="DQ34" s="17"/>
      <c r="DR34" s="17"/>
      <c r="DS34" s="17"/>
      <c r="DT34" s="17"/>
      <c r="DU34" s="17"/>
      <c r="DV34" s="17"/>
      <c r="DW34" s="17"/>
      <c r="DX34" s="17"/>
      <c r="DY34" s="17"/>
      <c r="DZ34" s="17"/>
      <c r="EA34" s="17"/>
      <c r="EB34" s="17"/>
      <c r="EC34" s="17"/>
      <c r="ED34" s="17"/>
      <c r="EE34" s="17"/>
      <c r="EF34" s="17"/>
      <c r="EG34" s="17"/>
      <c r="EH34" s="17"/>
      <c r="EI34" s="17"/>
      <c r="EJ34" s="17"/>
      <c r="EK34" s="17"/>
      <c r="EL34" s="17"/>
      <c r="EM34" s="17"/>
      <c r="EN34" s="17"/>
      <c r="EO34" s="17"/>
      <c r="EP34" s="17"/>
      <c r="EQ34" s="17"/>
      <c r="ER34" s="17"/>
      <c r="ES34" s="17"/>
      <c r="ET34" s="17"/>
      <c r="EU34" s="17"/>
      <c r="EV34" s="17"/>
      <c r="EW34" s="17"/>
      <c r="EX34" s="17"/>
      <c r="EY34" s="17"/>
      <c r="EZ34" s="17"/>
      <c r="FA34" s="17"/>
      <c r="FB34" s="17"/>
      <c r="FC34" s="17"/>
      <c r="FD34" s="17"/>
      <c r="FE34" s="17"/>
      <c r="FF34" s="17"/>
      <c r="FG34" s="17"/>
      <c r="FH34" s="17"/>
      <c r="FI34" s="17"/>
      <c r="FJ34" s="17"/>
      <c r="FK34" s="17"/>
      <c r="FL34" s="17"/>
      <c r="FM34" s="17"/>
      <c r="FN34" s="17"/>
      <c r="FO34" s="17"/>
      <c r="FP34" s="17"/>
      <c r="FQ34" s="17"/>
      <c r="FR34" s="17"/>
      <c r="FS34" s="17"/>
      <c r="FT34" s="17"/>
      <c r="FU34" s="17"/>
      <c r="FV34" s="17"/>
      <c r="FW34" s="17"/>
      <c r="FX34" s="17"/>
      <c r="FY34" s="17"/>
      <c r="FZ34" s="17"/>
      <c r="GA34" s="17"/>
      <c r="GB34" s="17"/>
      <c r="GC34" s="17"/>
      <c r="GD34" s="17"/>
      <c r="GE34" s="17"/>
      <c r="GF34" s="17"/>
      <c r="GG34" s="17"/>
      <c r="GH34" s="17"/>
      <c r="GI34" s="17"/>
      <c r="GJ34" s="17"/>
      <c r="GK34" s="17"/>
      <c r="GL34" s="17"/>
      <c r="GM34" s="17"/>
      <c r="GN34" s="17"/>
      <c r="GO34" s="17"/>
      <c r="GP34" s="17"/>
      <c r="GQ34" s="17"/>
      <c r="GR34" s="17"/>
      <c r="GS34" s="17"/>
      <c r="GT34" s="17"/>
      <c r="GU34" s="17"/>
      <c r="GV34" s="17"/>
      <c r="GW34" s="17"/>
      <c r="GX34" s="17"/>
      <c r="GY34" s="17"/>
      <c r="GZ34" s="17"/>
      <c r="HA34" s="17"/>
      <c r="HB34" s="17"/>
      <c r="HC34" s="17"/>
      <c r="HD34" s="17"/>
      <c r="HE34" s="17"/>
      <c r="HF34" s="17"/>
      <c r="HG34" s="17"/>
      <c r="HH34" s="17"/>
      <c r="HI34" s="17"/>
      <c r="HJ34" s="17"/>
      <c r="HK34" s="17"/>
      <c r="HL34" s="17"/>
      <c r="HM34" s="17"/>
      <c r="HN34" s="17"/>
      <c r="HO34" s="17"/>
      <c r="HP34" s="17"/>
      <c r="HQ34" s="17"/>
      <c r="HR34" s="17"/>
      <c r="HS34" s="17"/>
      <c r="HT34" s="17"/>
      <c r="HU34" s="17"/>
      <c r="HV34" s="17"/>
      <c r="HW34" s="17"/>
      <c r="HX34" s="17"/>
      <c r="HY34" s="17"/>
      <c r="HZ34" s="17"/>
      <c r="IA34" s="17"/>
    </row>
    <row r="35" spans="1:235" s="46" customFormat="1" ht="24.75" customHeight="1" x14ac:dyDescent="0.3">
      <c r="A35" s="95" t="s">
        <v>367</v>
      </c>
      <c r="B35" s="64" t="s">
        <v>14</v>
      </c>
      <c r="C35" s="65" t="s">
        <v>368</v>
      </c>
      <c r="D35" s="101" t="s">
        <v>26</v>
      </c>
      <c r="E35" s="103">
        <v>0</v>
      </c>
      <c r="F35" s="98">
        <v>700</v>
      </c>
      <c r="G35" s="104">
        <v>500</v>
      </c>
      <c r="H35" s="104">
        <v>35</v>
      </c>
      <c r="I35" s="105">
        <v>0</v>
      </c>
      <c r="J35" s="99">
        <f t="shared" si="3"/>
        <v>1235</v>
      </c>
      <c r="K35" s="105">
        <v>0</v>
      </c>
      <c r="L35" s="105">
        <f t="shared" si="2"/>
        <v>1389.35</v>
      </c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  <c r="AU35" s="17"/>
      <c r="AV35" s="17"/>
      <c r="AW35" s="17"/>
      <c r="AX35" s="17"/>
      <c r="AY35" s="17"/>
      <c r="AZ35" s="17"/>
      <c r="BA35" s="17"/>
      <c r="BB35" s="17"/>
      <c r="BC35" s="17"/>
      <c r="BD35" s="17"/>
      <c r="BE35" s="17"/>
      <c r="BF35" s="17"/>
      <c r="BG35" s="17"/>
      <c r="BH35" s="17"/>
      <c r="BI35" s="17"/>
      <c r="BJ35" s="17"/>
      <c r="BK35" s="17"/>
      <c r="BL35" s="17"/>
      <c r="BM35" s="17"/>
      <c r="BN35" s="17"/>
      <c r="BO35" s="17"/>
      <c r="BP35" s="17"/>
      <c r="BQ35" s="17"/>
      <c r="BR35" s="17"/>
      <c r="BS35" s="17"/>
      <c r="BT35" s="17"/>
      <c r="BU35" s="17"/>
      <c r="BV35" s="17"/>
      <c r="BW35" s="17"/>
      <c r="BX35" s="17"/>
      <c r="BY35" s="17"/>
      <c r="BZ35" s="17"/>
      <c r="CA35" s="17"/>
      <c r="CB35" s="17"/>
      <c r="CC35" s="17"/>
      <c r="CD35" s="17"/>
      <c r="CE35" s="17"/>
      <c r="CF35" s="17"/>
      <c r="CG35" s="17"/>
      <c r="CH35" s="17"/>
      <c r="CI35" s="17"/>
      <c r="CJ35" s="17"/>
      <c r="CK35" s="17"/>
      <c r="CL35" s="17"/>
      <c r="CM35" s="17"/>
      <c r="CN35" s="17"/>
      <c r="CO35" s="17"/>
      <c r="CP35" s="17"/>
      <c r="CQ35" s="17"/>
      <c r="CR35" s="17"/>
      <c r="CS35" s="17"/>
      <c r="CT35" s="17"/>
      <c r="CU35" s="17"/>
      <c r="CV35" s="17"/>
      <c r="CW35" s="17"/>
      <c r="CX35" s="17"/>
      <c r="CY35" s="17"/>
      <c r="CZ35" s="17"/>
      <c r="DA35" s="17"/>
      <c r="DB35" s="17"/>
      <c r="DC35" s="17"/>
      <c r="DD35" s="17"/>
      <c r="DE35" s="17"/>
      <c r="DF35" s="17"/>
      <c r="DG35" s="17"/>
      <c r="DH35" s="17"/>
      <c r="DI35" s="17"/>
      <c r="DJ35" s="17"/>
      <c r="DK35" s="17"/>
      <c r="DL35" s="17"/>
      <c r="DM35" s="17"/>
      <c r="DN35" s="17"/>
      <c r="DO35" s="17"/>
      <c r="DP35" s="17"/>
      <c r="DQ35" s="17"/>
      <c r="DR35" s="17"/>
      <c r="DS35" s="17"/>
      <c r="DT35" s="17"/>
      <c r="DU35" s="17"/>
      <c r="DV35" s="17"/>
      <c r="DW35" s="17"/>
      <c r="DX35" s="17"/>
      <c r="DY35" s="17"/>
      <c r="DZ35" s="17"/>
      <c r="EA35" s="17"/>
      <c r="EB35" s="17"/>
      <c r="EC35" s="17"/>
      <c r="ED35" s="17"/>
      <c r="EE35" s="17"/>
      <c r="EF35" s="17"/>
      <c r="EG35" s="17"/>
      <c r="EH35" s="17"/>
      <c r="EI35" s="17"/>
      <c r="EJ35" s="17"/>
      <c r="EK35" s="17"/>
      <c r="EL35" s="17"/>
      <c r="EM35" s="17"/>
      <c r="EN35" s="17"/>
      <c r="EO35" s="17"/>
      <c r="EP35" s="17"/>
      <c r="EQ35" s="17"/>
      <c r="ER35" s="17"/>
      <c r="ES35" s="17"/>
      <c r="ET35" s="17"/>
      <c r="EU35" s="17"/>
      <c r="EV35" s="17"/>
      <c r="EW35" s="17"/>
      <c r="EX35" s="17"/>
      <c r="EY35" s="17"/>
      <c r="EZ35" s="17"/>
      <c r="FA35" s="17"/>
      <c r="FB35" s="17"/>
      <c r="FC35" s="17"/>
      <c r="FD35" s="17"/>
      <c r="FE35" s="17"/>
      <c r="FF35" s="17"/>
      <c r="FG35" s="17"/>
      <c r="FH35" s="17"/>
      <c r="FI35" s="17"/>
      <c r="FJ35" s="17"/>
      <c r="FK35" s="17"/>
      <c r="FL35" s="17"/>
      <c r="FM35" s="17"/>
      <c r="FN35" s="17"/>
      <c r="FO35" s="17"/>
      <c r="FP35" s="17"/>
      <c r="FQ35" s="17"/>
      <c r="FR35" s="17"/>
      <c r="FS35" s="17"/>
      <c r="FT35" s="17"/>
      <c r="FU35" s="17"/>
      <c r="FV35" s="17"/>
      <c r="FW35" s="17"/>
      <c r="FX35" s="17"/>
      <c r="FY35" s="17"/>
      <c r="FZ35" s="17"/>
      <c r="GA35" s="17"/>
      <c r="GB35" s="17"/>
      <c r="GC35" s="17"/>
      <c r="GD35" s="17"/>
      <c r="GE35" s="17"/>
      <c r="GF35" s="17"/>
      <c r="GG35" s="17"/>
      <c r="GH35" s="17"/>
      <c r="GI35" s="17"/>
      <c r="GJ35" s="17"/>
      <c r="GK35" s="17"/>
      <c r="GL35" s="17"/>
      <c r="GM35" s="17"/>
      <c r="GN35" s="17"/>
      <c r="GO35" s="17"/>
      <c r="GP35" s="17"/>
      <c r="GQ35" s="17"/>
      <c r="GR35" s="17"/>
      <c r="GS35" s="17"/>
      <c r="GT35" s="17"/>
      <c r="GU35" s="17"/>
      <c r="GV35" s="17"/>
      <c r="GW35" s="17"/>
      <c r="GX35" s="17"/>
      <c r="GY35" s="17"/>
      <c r="GZ35" s="17"/>
      <c r="HA35" s="17"/>
      <c r="HB35" s="17"/>
      <c r="HC35" s="17"/>
      <c r="HD35" s="17"/>
      <c r="HE35" s="17"/>
      <c r="HF35" s="17"/>
      <c r="HG35" s="17"/>
      <c r="HH35" s="17"/>
      <c r="HI35" s="17"/>
      <c r="HJ35" s="17"/>
      <c r="HK35" s="17"/>
      <c r="HL35" s="17"/>
      <c r="HM35" s="17"/>
      <c r="HN35" s="17"/>
      <c r="HO35" s="17"/>
      <c r="HP35" s="17"/>
      <c r="HQ35" s="17"/>
      <c r="HR35" s="17"/>
      <c r="HS35" s="17"/>
      <c r="HT35" s="17"/>
      <c r="HU35" s="17"/>
      <c r="HV35" s="17"/>
      <c r="HW35" s="17"/>
      <c r="HX35" s="17"/>
      <c r="HY35" s="17"/>
      <c r="HZ35" s="17"/>
      <c r="IA35" s="17"/>
    </row>
    <row r="36" spans="1:235" s="46" customFormat="1" ht="13.5" customHeight="1" x14ac:dyDescent="0.3">
      <c r="A36" s="95" t="s">
        <v>421</v>
      </c>
      <c r="B36" s="64" t="s">
        <v>14</v>
      </c>
      <c r="C36" s="65" t="s">
        <v>422</v>
      </c>
      <c r="D36" s="101" t="s">
        <v>27</v>
      </c>
      <c r="E36" s="103">
        <v>0</v>
      </c>
      <c r="F36" s="98">
        <v>7000</v>
      </c>
      <c r="G36" s="104">
        <v>0</v>
      </c>
      <c r="H36" s="104">
        <v>0</v>
      </c>
      <c r="I36" s="105">
        <v>0</v>
      </c>
      <c r="J36" s="99">
        <f t="shared" si="3"/>
        <v>7000</v>
      </c>
      <c r="K36" s="105">
        <v>0</v>
      </c>
      <c r="L36" s="105">
        <f t="shared" si="2"/>
        <v>8470</v>
      </c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  <c r="BM36" s="17"/>
      <c r="BN36" s="17"/>
      <c r="BO36" s="17"/>
      <c r="BP36" s="17"/>
      <c r="BQ36" s="17"/>
      <c r="BR36" s="17"/>
      <c r="BS36" s="17"/>
      <c r="BT36" s="17"/>
      <c r="BU36" s="17"/>
      <c r="BV36" s="17"/>
      <c r="BW36" s="17"/>
      <c r="BX36" s="17"/>
      <c r="BY36" s="17"/>
      <c r="BZ36" s="17"/>
      <c r="CA36" s="17"/>
      <c r="CB36" s="17"/>
      <c r="CC36" s="17"/>
      <c r="CD36" s="17"/>
      <c r="CE36" s="17"/>
      <c r="CF36" s="17"/>
      <c r="CG36" s="17"/>
      <c r="CH36" s="17"/>
      <c r="CI36" s="17"/>
      <c r="CJ36" s="17"/>
      <c r="CK36" s="17"/>
      <c r="CL36" s="17"/>
      <c r="CM36" s="17"/>
      <c r="CN36" s="17"/>
      <c r="CO36" s="17"/>
      <c r="CP36" s="17"/>
      <c r="CQ36" s="17"/>
      <c r="CR36" s="17"/>
      <c r="CS36" s="17"/>
      <c r="CT36" s="17"/>
      <c r="CU36" s="17"/>
      <c r="CV36" s="17"/>
      <c r="CW36" s="17"/>
      <c r="CX36" s="17"/>
      <c r="CY36" s="17"/>
      <c r="CZ36" s="17"/>
      <c r="DA36" s="17"/>
      <c r="DB36" s="17"/>
      <c r="DC36" s="17"/>
      <c r="DD36" s="17"/>
      <c r="DE36" s="17"/>
      <c r="DF36" s="17"/>
      <c r="DG36" s="17"/>
      <c r="DH36" s="17"/>
      <c r="DI36" s="17"/>
      <c r="DJ36" s="17"/>
      <c r="DK36" s="17"/>
      <c r="DL36" s="17"/>
      <c r="DM36" s="17"/>
      <c r="DN36" s="17"/>
      <c r="DO36" s="17"/>
      <c r="DP36" s="17"/>
      <c r="DQ36" s="17"/>
      <c r="DR36" s="17"/>
      <c r="DS36" s="17"/>
      <c r="DT36" s="17"/>
      <c r="DU36" s="17"/>
      <c r="DV36" s="17"/>
      <c r="DW36" s="17"/>
      <c r="DX36" s="17"/>
      <c r="DY36" s="17"/>
      <c r="DZ36" s="17"/>
      <c r="EA36" s="17"/>
      <c r="EB36" s="17"/>
      <c r="EC36" s="17"/>
      <c r="ED36" s="17"/>
      <c r="EE36" s="17"/>
      <c r="EF36" s="17"/>
      <c r="EG36" s="17"/>
      <c r="EH36" s="17"/>
      <c r="EI36" s="17"/>
      <c r="EJ36" s="17"/>
      <c r="EK36" s="17"/>
      <c r="EL36" s="17"/>
      <c r="EM36" s="17"/>
      <c r="EN36" s="17"/>
      <c r="EO36" s="17"/>
      <c r="EP36" s="17"/>
      <c r="EQ36" s="17"/>
      <c r="ER36" s="17"/>
      <c r="ES36" s="17"/>
      <c r="ET36" s="17"/>
      <c r="EU36" s="17"/>
      <c r="EV36" s="17"/>
      <c r="EW36" s="17"/>
      <c r="EX36" s="17"/>
      <c r="EY36" s="17"/>
      <c r="EZ36" s="17"/>
      <c r="FA36" s="17"/>
      <c r="FB36" s="17"/>
      <c r="FC36" s="17"/>
      <c r="FD36" s="17"/>
      <c r="FE36" s="17"/>
      <c r="FF36" s="17"/>
      <c r="FG36" s="17"/>
      <c r="FH36" s="17"/>
      <c r="FI36" s="17"/>
      <c r="FJ36" s="17"/>
      <c r="FK36" s="17"/>
      <c r="FL36" s="17"/>
      <c r="FM36" s="17"/>
      <c r="FN36" s="17"/>
      <c r="FO36" s="17"/>
      <c r="FP36" s="17"/>
      <c r="FQ36" s="17"/>
      <c r="FR36" s="17"/>
      <c r="FS36" s="17"/>
      <c r="FT36" s="17"/>
      <c r="FU36" s="17"/>
      <c r="FV36" s="17"/>
      <c r="FW36" s="17"/>
      <c r="FX36" s="17"/>
      <c r="FY36" s="17"/>
      <c r="FZ36" s="17"/>
      <c r="GA36" s="17"/>
      <c r="GB36" s="17"/>
      <c r="GC36" s="17"/>
      <c r="GD36" s="17"/>
      <c r="GE36" s="17"/>
      <c r="GF36" s="17"/>
      <c r="GG36" s="17"/>
      <c r="GH36" s="17"/>
      <c r="GI36" s="17"/>
      <c r="GJ36" s="17"/>
      <c r="GK36" s="17"/>
      <c r="GL36" s="17"/>
      <c r="GM36" s="17"/>
      <c r="GN36" s="17"/>
      <c r="GO36" s="17"/>
      <c r="GP36" s="17"/>
      <c r="GQ36" s="17"/>
      <c r="GR36" s="17"/>
      <c r="GS36" s="17"/>
      <c r="GT36" s="17"/>
      <c r="GU36" s="17"/>
      <c r="GV36" s="17"/>
      <c r="GW36" s="17"/>
      <c r="GX36" s="17"/>
      <c r="GY36" s="17"/>
      <c r="GZ36" s="17"/>
      <c r="HA36" s="17"/>
      <c r="HB36" s="17"/>
      <c r="HC36" s="17"/>
      <c r="HD36" s="17"/>
      <c r="HE36" s="17"/>
      <c r="HF36" s="17"/>
      <c r="HG36" s="17"/>
      <c r="HH36" s="17"/>
      <c r="HI36" s="17"/>
      <c r="HJ36" s="17"/>
      <c r="HK36" s="17"/>
      <c r="HL36" s="17"/>
      <c r="HM36" s="17"/>
      <c r="HN36" s="17"/>
      <c r="HO36" s="17"/>
      <c r="HP36" s="17"/>
      <c r="HQ36" s="17"/>
      <c r="HR36" s="17"/>
      <c r="HS36" s="17"/>
      <c r="HT36" s="17"/>
      <c r="HU36" s="17"/>
      <c r="HV36" s="17"/>
      <c r="HW36" s="17"/>
      <c r="HX36" s="17"/>
      <c r="HY36" s="17"/>
      <c r="HZ36" s="17"/>
      <c r="IA36" s="17"/>
    </row>
    <row r="37" spans="1:235" s="46" customFormat="1" ht="16.5" customHeight="1" x14ac:dyDescent="0.3">
      <c r="A37" s="95" t="s">
        <v>43</v>
      </c>
      <c r="B37" s="64" t="s">
        <v>33</v>
      </c>
      <c r="C37" s="65" t="s">
        <v>44</v>
      </c>
      <c r="D37" s="101" t="s">
        <v>27</v>
      </c>
      <c r="E37" s="103">
        <v>0</v>
      </c>
      <c r="F37" s="98">
        <v>12904</v>
      </c>
      <c r="G37" s="104">
        <v>0</v>
      </c>
      <c r="H37" s="104">
        <v>0</v>
      </c>
      <c r="I37" s="105">
        <f>E37+G37+H37</f>
        <v>0</v>
      </c>
      <c r="J37" s="99">
        <f t="shared" si="3"/>
        <v>12904</v>
      </c>
      <c r="K37" s="105">
        <v>0</v>
      </c>
      <c r="L37" s="105">
        <f t="shared" si="2"/>
        <v>15613.84</v>
      </c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7"/>
      <c r="BK37" s="17"/>
      <c r="BL37" s="17"/>
      <c r="BM37" s="17"/>
      <c r="BN37" s="17"/>
      <c r="BO37" s="17"/>
      <c r="BP37" s="17"/>
      <c r="BQ37" s="17"/>
      <c r="BR37" s="17"/>
      <c r="BS37" s="17"/>
      <c r="BT37" s="17"/>
      <c r="BU37" s="17"/>
      <c r="BV37" s="17"/>
      <c r="BW37" s="17"/>
      <c r="BX37" s="17"/>
      <c r="BY37" s="17"/>
      <c r="BZ37" s="17"/>
      <c r="CA37" s="17"/>
      <c r="CB37" s="17"/>
      <c r="CC37" s="17"/>
      <c r="CD37" s="17"/>
      <c r="CE37" s="17"/>
      <c r="CF37" s="17"/>
      <c r="CG37" s="17"/>
      <c r="CH37" s="17"/>
      <c r="CI37" s="17"/>
      <c r="CJ37" s="17"/>
      <c r="CK37" s="17"/>
      <c r="CL37" s="17"/>
      <c r="CM37" s="17"/>
      <c r="CN37" s="17"/>
      <c r="CO37" s="17"/>
      <c r="CP37" s="17"/>
      <c r="CQ37" s="17"/>
      <c r="CR37" s="17"/>
      <c r="CS37" s="17"/>
      <c r="CT37" s="17"/>
      <c r="CU37" s="17"/>
      <c r="CV37" s="17"/>
      <c r="CW37" s="17"/>
      <c r="CX37" s="17"/>
      <c r="CY37" s="17"/>
      <c r="CZ37" s="17"/>
      <c r="DA37" s="17"/>
      <c r="DB37" s="17"/>
      <c r="DC37" s="17"/>
      <c r="DD37" s="17"/>
      <c r="DE37" s="17"/>
      <c r="DF37" s="17"/>
      <c r="DG37" s="17"/>
      <c r="DH37" s="17"/>
      <c r="DI37" s="17"/>
      <c r="DJ37" s="17"/>
      <c r="DK37" s="17"/>
      <c r="DL37" s="17"/>
      <c r="DM37" s="17"/>
      <c r="DN37" s="17"/>
      <c r="DO37" s="17"/>
      <c r="DP37" s="17"/>
      <c r="DQ37" s="17"/>
      <c r="DR37" s="17"/>
      <c r="DS37" s="17"/>
      <c r="DT37" s="17"/>
      <c r="DU37" s="17"/>
      <c r="DV37" s="17"/>
      <c r="DW37" s="17"/>
      <c r="DX37" s="17"/>
      <c r="DY37" s="17"/>
      <c r="DZ37" s="17"/>
      <c r="EA37" s="17"/>
      <c r="EB37" s="17"/>
      <c r="EC37" s="17"/>
      <c r="ED37" s="17"/>
      <c r="EE37" s="17"/>
      <c r="EF37" s="17"/>
      <c r="EG37" s="17"/>
      <c r="EH37" s="17"/>
      <c r="EI37" s="17"/>
      <c r="EJ37" s="17"/>
      <c r="EK37" s="17"/>
      <c r="EL37" s="17"/>
      <c r="EM37" s="17"/>
      <c r="EN37" s="17"/>
      <c r="EO37" s="17"/>
      <c r="EP37" s="17"/>
      <c r="EQ37" s="17"/>
      <c r="ER37" s="17"/>
      <c r="ES37" s="17"/>
      <c r="ET37" s="17"/>
      <c r="EU37" s="17"/>
      <c r="EV37" s="17"/>
      <c r="EW37" s="17"/>
      <c r="EX37" s="17"/>
      <c r="EY37" s="17"/>
      <c r="EZ37" s="17"/>
      <c r="FA37" s="17"/>
      <c r="FB37" s="17"/>
      <c r="FC37" s="17"/>
      <c r="FD37" s="17"/>
      <c r="FE37" s="17"/>
      <c r="FF37" s="17"/>
      <c r="FG37" s="17"/>
      <c r="FH37" s="17"/>
      <c r="FI37" s="17"/>
      <c r="FJ37" s="17"/>
      <c r="FK37" s="17"/>
      <c r="FL37" s="17"/>
      <c r="FM37" s="17"/>
      <c r="FN37" s="17"/>
      <c r="FO37" s="17"/>
      <c r="FP37" s="17"/>
      <c r="FQ37" s="17"/>
      <c r="FR37" s="17"/>
      <c r="FS37" s="17"/>
      <c r="FT37" s="17"/>
      <c r="FU37" s="17"/>
      <c r="FV37" s="17"/>
      <c r="FW37" s="17"/>
      <c r="FX37" s="17"/>
      <c r="FY37" s="17"/>
      <c r="FZ37" s="17"/>
      <c r="GA37" s="17"/>
      <c r="GB37" s="17"/>
      <c r="GC37" s="17"/>
      <c r="GD37" s="17"/>
      <c r="GE37" s="17"/>
      <c r="GF37" s="17"/>
      <c r="GG37" s="17"/>
      <c r="GH37" s="17"/>
      <c r="GI37" s="17"/>
      <c r="GJ37" s="17"/>
      <c r="GK37" s="17"/>
      <c r="GL37" s="17"/>
      <c r="GM37" s="17"/>
      <c r="GN37" s="17"/>
      <c r="GO37" s="17"/>
      <c r="GP37" s="17"/>
      <c r="GQ37" s="17"/>
      <c r="GR37" s="17"/>
      <c r="GS37" s="17"/>
      <c r="GT37" s="17"/>
      <c r="GU37" s="17"/>
      <c r="GV37" s="17"/>
      <c r="GW37" s="17"/>
      <c r="GX37" s="17"/>
      <c r="GY37" s="17"/>
      <c r="GZ37" s="17"/>
      <c r="HA37" s="17"/>
      <c r="HB37" s="17"/>
      <c r="HC37" s="17"/>
      <c r="HD37" s="17"/>
      <c r="HE37" s="17"/>
      <c r="HF37" s="17"/>
      <c r="HG37" s="17"/>
      <c r="HH37" s="17"/>
      <c r="HI37" s="17"/>
      <c r="HJ37" s="17"/>
      <c r="HK37" s="17"/>
      <c r="HL37" s="17"/>
      <c r="HM37" s="17"/>
      <c r="HN37" s="17"/>
      <c r="HO37" s="17"/>
      <c r="HP37" s="17"/>
      <c r="HQ37" s="17"/>
      <c r="HR37" s="17"/>
      <c r="HS37" s="17"/>
      <c r="HT37" s="17"/>
      <c r="HU37" s="17"/>
      <c r="HV37" s="17"/>
      <c r="HW37" s="17"/>
      <c r="HX37" s="17"/>
      <c r="HY37" s="17"/>
      <c r="HZ37" s="17"/>
      <c r="IA37" s="17"/>
    </row>
    <row r="38" spans="1:235" s="46" customFormat="1" ht="24" customHeight="1" x14ac:dyDescent="0.3">
      <c r="A38" s="95" t="s">
        <v>369</v>
      </c>
      <c r="B38" s="64" t="s">
        <v>14</v>
      </c>
      <c r="C38" s="65" t="s">
        <v>370</v>
      </c>
      <c r="D38" s="101" t="s">
        <v>27</v>
      </c>
      <c r="E38" s="103">
        <v>0</v>
      </c>
      <c r="F38" s="98">
        <v>1235</v>
      </c>
      <c r="G38" s="104">
        <v>0</v>
      </c>
      <c r="H38" s="104">
        <v>0</v>
      </c>
      <c r="I38" s="105">
        <v>0</v>
      </c>
      <c r="J38" s="99">
        <f t="shared" si="3"/>
        <v>1235</v>
      </c>
      <c r="K38" s="105">
        <v>0</v>
      </c>
      <c r="L38" s="105">
        <f t="shared" si="2"/>
        <v>1494.35</v>
      </c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7"/>
      <c r="BK38" s="17"/>
      <c r="BL38" s="17"/>
      <c r="BM38" s="17"/>
      <c r="BN38" s="17"/>
      <c r="BO38" s="17"/>
      <c r="BP38" s="17"/>
      <c r="BQ38" s="17"/>
      <c r="BR38" s="17"/>
      <c r="BS38" s="17"/>
      <c r="BT38" s="17"/>
      <c r="BU38" s="17"/>
      <c r="BV38" s="17"/>
      <c r="BW38" s="17"/>
      <c r="BX38" s="17"/>
      <c r="BY38" s="17"/>
      <c r="BZ38" s="17"/>
      <c r="CA38" s="17"/>
      <c r="CB38" s="17"/>
      <c r="CC38" s="17"/>
      <c r="CD38" s="17"/>
      <c r="CE38" s="17"/>
      <c r="CF38" s="17"/>
      <c r="CG38" s="17"/>
      <c r="CH38" s="17"/>
      <c r="CI38" s="17"/>
      <c r="CJ38" s="17"/>
      <c r="CK38" s="17"/>
      <c r="CL38" s="17"/>
      <c r="CM38" s="17"/>
      <c r="CN38" s="17"/>
      <c r="CO38" s="17"/>
      <c r="CP38" s="17"/>
      <c r="CQ38" s="17"/>
      <c r="CR38" s="17"/>
      <c r="CS38" s="17"/>
      <c r="CT38" s="17"/>
      <c r="CU38" s="17"/>
      <c r="CV38" s="17"/>
      <c r="CW38" s="17"/>
      <c r="CX38" s="17"/>
      <c r="CY38" s="17"/>
      <c r="CZ38" s="17"/>
      <c r="DA38" s="17"/>
      <c r="DB38" s="17"/>
      <c r="DC38" s="17"/>
      <c r="DD38" s="17"/>
      <c r="DE38" s="17"/>
      <c r="DF38" s="17"/>
      <c r="DG38" s="17"/>
      <c r="DH38" s="17"/>
      <c r="DI38" s="17"/>
      <c r="DJ38" s="17"/>
      <c r="DK38" s="17"/>
      <c r="DL38" s="17"/>
      <c r="DM38" s="17"/>
      <c r="DN38" s="17"/>
      <c r="DO38" s="17"/>
      <c r="DP38" s="17"/>
      <c r="DQ38" s="17"/>
      <c r="DR38" s="17"/>
      <c r="DS38" s="17"/>
      <c r="DT38" s="17"/>
      <c r="DU38" s="17"/>
      <c r="DV38" s="17"/>
      <c r="DW38" s="17"/>
      <c r="DX38" s="17"/>
      <c r="DY38" s="17"/>
      <c r="DZ38" s="17"/>
      <c r="EA38" s="17"/>
      <c r="EB38" s="17"/>
      <c r="EC38" s="17"/>
      <c r="ED38" s="17"/>
      <c r="EE38" s="17"/>
      <c r="EF38" s="17"/>
      <c r="EG38" s="17"/>
      <c r="EH38" s="17"/>
      <c r="EI38" s="17"/>
      <c r="EJ38" s="17"/>
      <c r="EK38" s="17"/>
      <c r="EL38" s="17"/>
      <c r="EM38" s="17"/>
      <c r="EN38" s="17"/>
      <c r="EO38" s="17"/>
      <c r="EP38" s="17"/>
      <c r="EQ38" s="17"/>
      <c r="ER38" s="17"/>
      <c r="ES38" s="17"/>
      <c r="ET38" s="17"/>
      <c r="EU38" s="17"/>
      <c r="EV38" s="17"/>
      <c r="EW38" s="17"/>
      <c r="EX38" s="17"/>
      <c r="EY38" s="17"/>
      <c r="EZ38" s="17"/>
      <c r="FA38" s="17"/>
      <c r="FB38" s="17"/>
      <c r="FC38" s="17"/>
      <c r="FD38" s="17"/>
      <c r="FE38" s="17"/>
      <c r="FF38" s="17"/>
      <c r="FG38" s="17"/>
      <c r="FH38" s="17"/>
      <c r="FI38" s="17"/>
      <c r="FJ38" s="17"/>
      <c r="FK38" s="17"/>
      <c r="FL38" s="17"/>
      <c r="FM38" s="17"/>
      <c r="FN38" s="17"/>
      <c r="FO38" s="17"/>
      <c r="FP38" s="17"/>
      <c r="FQ38" s="17"/>
      <c r="FR38" s="17"/>
      <c r="FS38" s="17"/>
      <c r="FT38" s="17"/>
      <c r="FU38" s="17"/>
      <c r="FV38" s="17"/>
      <c r="FW38" s="17"/>
      <c r="FX38" s="17"/>
      <c r="FY38" s="17"/>
      <c r="FZ38" s="17"/>
      <c r="GA38" s="17"/>
      <c r="GB38" s="17"/>
      <c r="GC38" s="17"/>
      <c r="GD38" s="17"/>
      <c r="GE38" s="17"/>
      <c r="GF38" s="17"/>
      <c r="GG38" s="17"/>
      <c r="GH38" s="17"/>
      <c r="GI38" s="17"/>
      <c r="GJ38" s="17"/>
      <c r="GK38" s="17"/>
      <c r="GL38" s="17"/>
      <c r="GM38" s="17"/>
      <c r="GN38" s="17"/>
      <c r="GO38" s="17"/>
      <c r="GP38" s="17"/>
      <c r="GQ38" s="17"/>
      <c r="GR38" s="17"/>
      <c r="GS38" s="17"/>
      <c r="GT38" s="17"/>
      <c r="GU38" s="17"/>
      <c r="GV38" s="17"/>
      <c r="GW38" s="17"/>
      <c r="GX38" s="17"/>
      <c r="GY38" s="17"/>
      <c r="GZ38" s="17"/>
      <c r="HA38" s="17"/>
      <c r="HB38" s="17"/>
      <c r="HC38" s="17"/>
      <c r="HD38" s="17"/>
      <c r="HE38" s="17"/>
      <c r="HF38" s="17"/>
      <c r="HG38" s="17"/>
      <c r="HH38" s="17"/>
      <c r="HI38" s="17"/>
      <c r="HJ38" s="17"/>
      <c r="HK38" s="17"/>
      <c r="HL38" s="17"/>
      <c r="HM38" s="17"/>
      <c r="HN38" s="17"/>
      <c r="HO38" s="17"/>
      <c r="HP38" s="17"/>
      <c r="HQ38" s="17"/>
      <c r="HR38" s="17"/>
      <c r="HS38" s="17"/>
      <c r="HT38" s="17"/>
      <c r="HU38" s="17"/>
      <c r="HV38" s="17"/>
      <c r="HW38" s="17"/>
      <c r="HX38" s="17"/>
      <c r="HY38" s="17"/>
      <c r="HZ38" s="17"/>
      <c r="IA38" s="17"/>
    </row>
    <row r="39" spans="1:235" s="46" customFormat="1" ht="13.5" customHeight="1" x14ac:dyDescent="0.3">
      <c r="A39" s="95" t="s">
        <v>45</v>
      </c>
      <c r="B39" s="64" t="s">
        <v>33</v>
      </c>
      <c r="C39" s="65" t="s">
        <v>46</v>
      </c>
      <c r="D39" s="101" t="s">
        <v>27</v>
      </c>
      <c r="E39" s="103">
        <v>0</v>
      </c>
      <c r="F39" s="98">
        <v>10459</v>
      </c>
      <c r="G39" s="104">
        <v>0</v>
      </c>
      <c r="H39" s="104">
        <v>0</v>
      </c>
      <c r="I39" s="105">
        <f>E39+G39+H39</f>
        <v>0</v>
      </c>
      <c r="J39" s="99">
        <f t="shared" si="3"/>
        <v>10459</v>
      </c>
      <c r="K39" s="105">
        <v>0</v>
      </c>
      <c r="L39" s="105">
        <f t="shared" si="2"/>
        <v>12655.39</v>
      </c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7"/>
      <c r="BK39" s="17"/>
      <c r="BL39" s="17"/>
      <c r="BM39" s="17"/>
      <c r="BN39" s="17"/>
      <c r="BO39" s="17"/>
      <c r="BP39" s="17"/>
      <c r="BQ39" s="17"/>
      <c r="BR39" s="17"/>
      <c r="BS39" s="17"/>
      <c r="BT39" s="17"/>
      <c r="BU39" s="17"/>
      <c r="BV39" s="17"/>
      <c r="BW39" s="17"/>
      <c r="BX39" s="17"/>
      <c r="BY39" s="17"/>
      <c r="BZ39" s="17"/>
      <c r="CA39" s="17"/>
      <c r="CB39" s="17"/>
      <c r="CC39" s="17"/>
      <c r="CD39" s="17"/>
      <c r="CE39" s="17"/>
      <c r="CF39" s="17"/>
      <c r="CG39" s="17"/>
      <c r="CH39" s="17"/>
      <c r="CI39" s="17"/>
      <c r="CJ39" s="17"/>
      <c r="CK39" s="17"/>
      <c r="CL39" s="17"/>
      <c r="CM39" s="17"/>
      <c r="CN39" s="17"/>
      <c r="CO39" s="17"/>
      <c r="CP39" s="17"/>
      <c r="CQ39" s="17"/>
      <c r="CR39" s="17"/>
      <c r="CS39" s="17"/>
      <c r="CT39" s="17"/>
      <c r="CU39" s="17"/>
      <c r="CV39" s="17"/>
      <c r="CW39" s="17"/>
      <c r="CX39" s="17"/>
      <c r="CY39" s="17"/>
      <c r="CZ39" s="17"/>
      <c r="DA39" s="17"/>
      <c r="DB39" s="17"/>
      <c r="DC39" s="17"/>
      <c r="DD39" s="17"/>
      <c r="DE39" s="17"/>
      <c r="DF39" s="17"/>
      <c r="DG39" s="17"/>
      <c r="DH39" s="17"/>
      <c r="DI39" s="17"/>
      <c r="DJ39" s="17"/>
      <c r="DK39" s="17"/>
      <c r="DL39" s="17"/>
      <c r="DM39" s="17"/>
      <c r="DN39" s="17"/>
      <c r="DO39" s="17"/>
      <c r="DP39" s="17"/>
      <c r="DQ39" s="17"/>
      <c r="DR39" s="17"/>
      <c r="DS39" s="17"/>
      <c r="DT39" s="17"/>
      <c r="DU39" s="17"/>
      <c r="DV39" s="17"/>
      <c r="DW39" s="17"/>
      <c r="DX39" s="17"/>
      <c r="DY39" s="17"/>
      <c r="DZ39" s="17"/>
      <c r="EA39" s="17"/>
      <c r="EB39" s="17"/>
      <c r="EC39" s="17"/>
      <c r="ED39" s="17"/>
      <c r="EE39" s="17"/>
      <c r="EF39" s="17"/>
      <c r="EG39" s="17"/>
      <c r="EH39" s="17"/>
      <c r="EI39" s="17"/>
      <c r="EJ39" s="17"/>
      <c r="EK39" s="17"/>
      <c r="EL39" s="17"/>
      <c r="EM39" s="17"/>
      <c r="EN39" s="17"/>
      <c r="EO39" s="17"/>
      <c r="EP39" s="17"/>
      <c r="EQ39" s="17"/>
      <c r="ER39" s="17"/>
      <c r="ES39" s="17"/>
      <c r="ET39" s="17"/>
      <c r="EU39" s="17"/>
      <c r="EV39" s="17"/>
      <c r="EW39" s="17"/>
      <c r="EX39" s="17"/>
      <c r="EY39" s="17"/>
      <c r="EZ39" s="17"/>
      <c r="FA39" s="17"/>
      <c r="FB39" s="17"/>
      <c r="FC39" s="17"/>
      <c r="FD39" s="17"/>
      <c r="FE39" s="17"/>
      <c r="FF39" s="17"/>
      <c r="FG39" s="17"/>
      <c r="FH39" s="17"/>
      <c r="FI39" s="17"/>
      <c r="FJ39" s="17"/>
      <c r="FK39" s="17"/>
      <c r="FL39" s="17"/>
      <c r="FM39" s="17"/>
      <c r="FN39" s="17"/>
      <c r="FO39" s="17"/>
      <c r="FP39" s="17"/>
      <c r="FQ39" s="17"/>
      <c r="FR39" s="17"/>
      <c r="FS39" s="17"/>
      <c r="FT39" s="17"/>
      <c r="FU39" s="17"/>
      <c r="FV39" s="17"/>
      <c r="FW39" s="17"/>
      <c r="FX39" s="17"/>
      <c r="FY39" s="17"/>
      <c r="FZ39" s="17"/>
      <c r="GA39" s="17"/>
      <c r="GB39" s="17"/>
      <c r="GC39" s="17"/>
      <c r="GD39" s="17"/>
      <c r="GE39" s="17"/>
      <c r="GF39" s="17"/>
      <c r="GG39" s="17"/>
      <c r="GH39" s="17"/>
      <c r="GI39" s="17"/>
      <c r="GJ39" s="17"/>
      <c r="GK39" s="17"/>
      <c r="GL39" s="17"/>
      <c r="GM39" s="17"/>
      <c r="GN39" s="17"/>
      <c r="GO39" s="17"/>
      <c r="GP39" s="17"/>
      <c r="GQ39" s="17"/>
      <c r="GR39" s="17"/>
      <c r="GS39" s="17"/>
      <c r="GT39" s="17"/>
      <c r="GU39" s="17"/>
      <c r="GV39" s="17"/>
      <c r="GW39" s="17"/>
      <c r="GX39" s="17"/>
      <c r="GY39" s="17"/>
      <c r="GZ39" s="17"/>
      <c r="HA39" s="17"/>
      <c r="HB39" s="17"/>
      <c r="HC39" s="17"/>
      <c r="HD39" s="17"/>
      <c r="HE39" s="17"/>
      <c r="HF39" s="17"/>
      <c r="HG39" s="17"/>
      <c r="HH39" s="17"/>
      <c r="HI39" s="17"/>
      <c r="HJ39" s="17"/>
      <c r="HK39" s="17"/>
      <c r="HL39" s="17"/>
      <c r="HM39" s="17"/>
      <c r="HN39" s="17"/>
      <c r="HO39" s="17"/>
      <c r="HP39" s="17"/>
      <c r="HQ39" s="17"/>
      <c r="HR39" s="17"/>
      <c r="HS39" s="17"/>
      <c r="HT39" s="17"/>
      <c r="HU39" s="17"/>
      <c r="HV39" s="17"/>
      <c r="HW39" s="17"/>
      <c r="HX39" s="17"/>
      <c r="HY39" s="17"/>
      <c r="HZ39" s="17"/>
      <c r="IA39" s="17"/>
    </row>
    <row r="40" spans="1:235" s="46" customFormat="1" ht="23.25" customHeight="1" x14ac:dyDescent="0.3">
      <c r="A40" s="95" t="s">
        <v>371</v>
      </c>
      <c r="B40" s="64" t="s">
        <v>14</v>
      </c>
      <c r="C40" s="65" t="s">
        <v>372</v>
      </c>
      <c r="D40" s="101" t="s">
        <v>27</v>
      </c>
      <c r="E40" s="103">
        <v>0</v>
      </c>
      <c r="F40" s="98">
        <v>1235</v>
      </c>
      <c r="G40" s="104">
        <v>0</v>
      </c>
      <c r="H40" s="104">
        <v>0</v>
      </c>
      <c r="I40" s="105">
        <v>0</v>
      </c>
      <c r="J40" s="99">
        <f t="shared" si="3"/>
        <v>1235</v>
      </c>
      <c r="K40" s="105">
        <v>0</v>
      </c>
      <c r="L40" s="105">
        <f t="shared" si="2"/>
        <v>1494.35</v>
      </c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7"/>
      <c r="BK40" s="17"/>
      <c r="BL40" s="17"/>
      <c r="BM40" s="17"/>
      <c r="BN40" s="17"/>
      <c r="BO40" s="17"/>
      <c r="BP40" s="17"/>
      <c r="BQ40" s="17"/>
      <c r="BR40" s="17"/>
      <c r="BS40" s="17"/>
      <c r="BT40" s="17"/>
      <c r="BU40" s="17"/>
      <c r="BV40" s="17"/>
      <c r="BW40" s="17"/>
      <c r="BX40" s="17"/>
      <c r="BY40" s="17"/>
      <c r="BZ40" s="17"/>
      <c r="CA40" s="17"/>
      <c r="CB40" s="17"/>
      <c r="CC40" s="17"/>
      <c r="CD40" s="17"/>
      <c r="CE40" s="17"/>
      <c r="CF40" s="17"/>
      <c r="CG40" s="17"/>
      <c r="CH40" s="17"/>
      <c r="CI40" s="17"/>
      <c r="CJ40" s="17"/>
      <c r="CK40" s="17"/>
      <c r="CL40" s="17"/>
      <c r="CM40" s="17"/>
      <c r="CN40" s="17"/>
      <c r="CO40" s="17"/>
      <c r="CP40" s="17"/>
      <c r="CQ40" s="17"/>
      <c r="CR40" s="17"/>
      <c r="CS40" s="17"/>
      <c r="CT40" s="17"/>
      <c r="CU40" s="17"/>
      <c r="CV40" s="17"/>
      <c r="CW40" s="17"/>
      <c r="CX40" s="17"/>
      <c r="CY40" s="17"/>
      <c r="CZ40" s="17"/>
      <c r="DA40" s="17"/>
      <c r="DB40" s="17"/>
      <c r="DC40" s="17"/>
      <c r="DD40" s="17"/>
      <c r="DE40" s="17"/>
      <c r="DF40" s="17"/>
      <c r="DG40" s="17"/>
      <c r="DH40" s="17"/>
      <c r="DI40" s="17"/>
      <c r="DJ40" s="17"/>
      <c r="DK40" s="17"/>
      <c r="DL40" s="17"/>
      <c r="DM40" s="17"/>
      <c r="DN40" s="17"/>
      <c r="DO40" s="17"/>
      <c r="DP40" s="17"/>
      <c r="DQ40" s="17"/>
      <c r="DR40" s="17"/>
      <c r="DS40" s="17"/>
      <c r="DT40" s="17"/>
      <c r="DU40" s="17"/>
      <c r="DV40" s="17"/>
      <c r="DW40" s="17"/>
      <c r="DX40" s="17"/>
      <c r="DY40" s="17"/>
      <c r="DZ40" s="17"/>
      <c r="EA40" s="17"/>
      <c r="EB40" s="17"/>
      <c r="EC40" s="17"/>
      <c r="ED40" s="17"/>
      <c r="EE40" s="17"/>
      <c r="EF40" s="17"/>
      <c r="EG40" s="17"/>
      <c r="EH40" s="17"/>
      <c r="EI40" s="17"/>
      <c r="EJ40" s="17"/>
      <c r="EK40" s="17"/>
      <c r="EL40" s="17"/>
      <c r="EM40" s="17"/>
      <c r="EN40" s="17"/>
      <c r="EO40" s="17"/>
      <c r="EP40" s="17"/>
      <c r="EQ40" s="17"/>
      <c r="ER40" s="17"/>
      <c r="ES40" s="17"/>
      <c r="ET40" s="17"/>
      <c r="EU40" s="17"/>
      <c r="EV40" s="17"/>
      <c r="EW40" s="17"/>
      <c r="EX40" s="17"/>
      <c r="EY40" s="17"/>
      <c r="EZ40" s="17"/>
      <c r="FA40" s="17"/>
      <c r="FB40" s="17"/>
      <c r="FC40" s="17"/>
      <c r="FD40" s="17"/>
      <c r="FE40" s="17"/>
      <c r="FF40" s="17"/>
      <c r="FG40" s="17"/>
      <c r="FH40" s="17"/>
      <c r="FI40" s="17"/>
      <c r="FJ40" s="17"/>
      <c r="FK40" s="17"/>
      <c r="FL40" s="17"/>
      <c r="FM40" s="17"/>
      <c r="FN40" s="17"/>
      <c r="FO40" s="17"/>
      <c r="FP40" s="17"/>
      <c r="FQ40" s="17"/>
      <c r="FR40" s="17"/>
      <c r="FS40" s="17"/>
      <c r="FT40" s="17"/>
      <c r="FU40" s="17"/>
      <c r="FV40" s="17"/>
      <c r="FW40" s="17"/>
      <c r="FX40" s="17"/>
      <c r="FY40" s="17"/>
      <c r="FZ40" s="17"/>
      <c r="GA40" s="17"/>
      <c r="GB40" s="17"/>
      <c r="GC40" s="17"/>
      <c r="GD40" s="17"/>
      <c r="GE40" s="17"/>
      <c r="GF40" s="17"/>
      <c r="GG40" s="17"/>
      <c r="GH40" s="17"/>
      <c r="GI40" s="17"/>
      <c r="GJ40" s="17"/>
      <c r="GK40" s="17"/>
      <c r="GL40" s="17"/>
      <c r="GM40" s="17"/>
      <c r="GN40" s="17"/>
      <c r="GO40" s="17"/>
      <c r="GP40" s="17"/>
      <c r="GQ40" s="17"/>
      <c r="GR40" s="17"/>
      <c r="GS40" s="17"/>
      <c r="GT40" s="17"/>
      <c r="GU40" s="17"/>
      <c r="GV40" s="17"/>
      <c r="GW40" s="17"/>
      <c r="GX40" s="17"/>
      <c r="GY40" s="17"/>
      <c r="GZ40" s="17"/>
      <c r="HA40" s="17"/>
      <c r="HB40" s="17"/>
      <c r="HC40" s="17"/>
      <c r="HD40" s="17"/>
      <c r="HE40" s="17"/>
      <c r="HF40" s="17"/>
      <c r="HG40" s="17"/>
      <c r="HH40" s="17"/>
      <c r="HI40" s="17"/>
      <c r="HJ40" s="17"/>
      <c r="HK40" s="17"/>
      <c r="HL40" s="17"/>
      <c r="HM40" s="17"/>
      <c r="HN40" s="17"/>
      <c r="HO40" s="17"/>
      <c r="HP40" s="17"/>
      <c r="HQ40" s="17"/>
      <c r="HR40" s="17"/>
      <c r="HS40" s="17"/>
      <c r="HT40" s="17"/>
      <c r="HU40" s="17"/>
      <c r="HV40" s="17"/>
      <c r="HW40" s="17"/>
      <c r="HX40" s="17"/>
      <c r="HY40" s="17"/>
      <c r="HZ40" s="17"/>
      <c r="IA40" s="17"/>
    </row>
    <row r="41" spans="1:235" s="47" customFormat="1" ht="24.75" customHeight="1" x14ac:dyDescent="0.3">
      <c r="A41" s="106" t="s">
        <v>47</v>
      </c>
      <c r="B41" s="107" t="s">
        <v>33</v>
      </c>
      <c r="C41" s="108" t="s">
        <v>48</v>
      </c>
      <c r="D41" s="109" t="s">
        <v>27</v>
      </c>
      <c r="E41" s="110">
        <v>0</v>
      </c>
      <c r="F41" s="111">
        <v>12904</v>
      </c>
      <c r="G41" s="98">
        <v>0</v>
      </c>
      <c r="H41" s="98">
        <v>0</v>
      </c>
      <c r="I41" s="105">
        <f>E41+G41+H41</f>
        <v>0</v>
      </c>
      <c r="J41" s="99">
        <f t="shared" si="3"/>
        <v>12904</v>
      </c>
      <c r="K41" s="105">
        <v>0</v>
      </c>
      <c r="L41" s="105">
        <f t="shared" si="2"/>
        <v>15613.84</v>
      </c>
      <c r="M41" s="51"/>
      <c r="N41" s="51"/>
      <c r="O41" s="51"/>
      <c r="P41" s="51"/>
      <c r="Q41" s="51"/>
      <c r="R41" s="51"/>
      <c r="S41" s="51"/>
      <c r="T41" s="51"/>
      <c r="U41" s="51"/>
      <c r="V41" s="51"/>
      <c r="W41" s="51"/>
      <c r="X41" s="51"/>
      <c r="Y41" s="51"/>
      <c r="Z41" s="51"/>
      <c r="AA41" s="51"/>
      <c r="AB41" s="51"/>
      <c r="AC41" s="51"/>
      <c r="AD41" s="51"/>
      <c r="AE41" s="51"/>
      <c r="AF41" s="51"/>
      <c r="AG41" s="51"/>
      <c r="AH41" s="51"/>
      <c r="AI41" s="51"/>
      <c r="AJ41" s="51"/>
      <c r="AK41" s="51"/>
      <c r="AL41" s="51"/>
      <c r="AM41" s="51"/>
      <c r="AN41" s="51"/>
      <c r="AO41" s="51"/>
      <c r="AP41" s="51"/>
      <c r="AQ41" s="51"/>
      <c r="AR41" s="51"/>
      <c r="AS41" s="51"/>
      <c r="AT41" s="51"/>
      <c r="AU41" s="51"/>
      <c r="AV41" s="51"/>
      <c r="AW41" s="51"/>
      <c r="AX41" s="51"/>
      <c r="AY41" s="51"/>
      <c r="AZ41" s="51"/>
      <c r="BA41" s="51"/>
      <c r="BB41" s="51"/>
      <c r="BC41" s="51"/>
      <c r="BD41" s="51"/>
      <c r="BE41" s="51"/>
      <c r="BF41" s="51"/>
      <c r="BG41" s="51"/>
      <c r="BH41" s="51"/>
      <c r="BI41" s="51"/>
      <c r="BJ41" s="51"/>
      <c r="BK41" s="51"/>
      <c r="BL41" s="51"/>
      <c r="BM41" s="51"/>
      <c r="BN41" s="51"/>
      <c r="BO41" s="51"/>
      <c r="BP41" s="51"/>
      <c r="BQ41" s="51"/>
      <c r="BR41" s="51"/>
      <c r="BS41" s="51"/>
      <c r="BT41" s="51"/>
      <c r="BU41" s="51"/>
      <c r="BV41" s="51"/>
      <c r="BW41" s="51"/>
      <c r="BX41" s="51"/>
      <c r="BY41" s="51"/>
      <c r="BZ41" s="51"/>
      <c r="CA41" s="51"/>
      <c r="CB41" s="51"/>
      <c r="CC41" s="51"/>
      <c r="CD41" s="51"/>
      <c r="CE41" s="51"/>
      <c r="CF41" s="51"/>
      <c r="CG41" s="51"/>
      <c r="CH41" s="51"/>
      <c r="CI41" s="51"/>
      <c r="CJ41" s="51"/>
      <c r="CK41" s="51"/>
      <c r="CL41" s="51"/>
      <c r="CM41" s="51"/>
      <c r="CN41" s="51"/>
      <c r="CO41" s="51"/>
      <c r="CP41" s="51"/>
      <c r="CQ41" s="51"/>
      <c r="CR41" s="51"/>
      <c r="CS41" s="51"/>
      <c r="CT41" s="51"/>
      <c r="CU41" s="51"/>
      <c r="CV41" s="51"/>
      <c r="CW41" s="51"/>
      <c r="CX41" s="51"/>
      <c r="CY41" s="51"/>
      <c r="CZ41" s="51"/>
      <c r="DA41" s="51"/>
      <c r="DB41" s="51"/>
      <c r="DC41" s="51"/>
      <c r="DD41" s="51"/>
      <c r="DE41" s="51"/>
      <c r="DF41" s="51"/>
      <c r="DG41" s="51"/>
      <c r="DH41" s="51"/>
      <c r="DI41" s="51"/>
      <c r="DJ41" s="51"/>
      <c r="DK41" s="51"/>
      <c r="DL41" s="51"/>
      <c r="DM41" s="51"/>
      <c r="DN41" s="51"/>
      <c r="DO41" s="51"/>
      <c r="DP41" s="51"/>
      <c r="DQ41" s="51"/>
      <c r="DR41" s="51"/>
      <c r="DS41" s="51"/>
      <c r="DT41" s="51"/>
      <c r="DU41" s="51"/>
      <c r="DV41" s="51"/>
      <c r="DW41" s="51"/>
      <c r="DX41" s="51"/>
      <c r="DY41" s="51"/>
      <c r="DZ41" s="51"/>
      <c r="EA41" s="51"/>
      <c r="EB41" s="51"/>
      <c r="EC41" s="51"/>
      <c r="ED41" s="51"/>
      <c r="EE41" s="51"/>
      <c r="EF41" s="51"/>
      <c r="EG41" s="51"/>
      <c r="EH41" s="51"/>
      <c r="EI41" s="51"/>
      <c r="EJ41" s="51"/>
      <c r="EK41" s="51"/>
      <c r="EL41" s="51"/>
      <c r="EM41" s="51"/>
      <c r="EN41" s="51"/>
      <c r="EO41" s="51"/>
      <c r="EP41" s="51"/>
      <c r="EQ41" s="51"/>
      <c r="ER41" s="51"/>
      <c r="ES41" s="51"/>
      <c r="ET41" s="51"/>
      <c r="EU41" s="51"/>
      <c r="EV41" s="51"/>
      <c r="EW41" s="51"/>
      <c r="EX41" s="51"/>
      <c r="EY41" s="51"/>
      <c r="EZ41" s="51"/>
      <c r="FA41" s="51"/>
      <c r="FB41" s="51"/>
      <c r="FC41" s="51"/>
      <c r="FD41" s="51"/>
      <c r="FE41" s="51"/>
      <c r="FF41" s="51"/>
      <c r="FG41" s="51"/>
      <c r="FH41" s="51"/>
      <c r="FI41" s="51"/>
      <c r="FJ41" s="51"/>
      <c r="FK41" s="51"/>
      <c r="FL41" s="51"/>
      <c r="FM41" s="51"/>
      <c r="FN41" s="51"/>
      <c r="FO41" s="51"/>
      <c r="FP41" s="51"/>
      <c r="FQ41" s="51"/>
      <c r="FR41" s="51"/>
      <c r="FS41" s="51"/>
      <c r="FT41" s="51"/>
      <c r="FU41" s="51"/>
      <c r="FV41" s="51"/>
      <c r="FW41" s="51"/>
      <c r="FX41" s="51"/>
      <c r="FY41" s="51"/>
      <c r="FZ41" s="51"/>
      <c r="GA41" s="51"/>
      <c r="GB41" s="51"/>
      <c r="GC41" s="51"/>
      <c r="GD41" s="51"/>
      <c r="GE41" s="51"/>
      <c r="GF41" s="51"/>
      <c r="GG41" s="51"/>
      <c r="GH41" s="51"/>
      <c r="GI41" s="51"/>
      <c r="GJ41" s="51"/>
      <c r="GK41" s="51"/>
      <c r="GL41" s="51"/>
      <c r="GM41" s="51"/>
      <c r="GN41" s="51"/>
      <c r="GO41" s="51"/>
      <c r="GP41" s="51"/>
      <c r="GQ41" s="51"/>
      <c r="GR41" s="51"/>
      <c r="GS41" s="51"/>
      <c r="GT41" s="51"/>
      <c r="GU41" s="51"/>
      <c r="GV41" s="51"/>
      <c r="GW41" s="51"/>
      <c r="GX41" s="51"/>
      <c r="GY41" s="51"/>
      <c r="GZ41" s="51"/>
      <c r="HA41" s="51"/>
      <c r="HB41" s="51"/>
      <c r="HC41" s="51"/>
      <c r="HD41" s="51"/>
      <c r="HE41" s="51"/>
      <c r="HF41" s="51"/>
      <c r="HG41" s="51"/>
      <c r="HH41" s="51"/>
      <c r="HI41" s="51"/>
      <c r="HJ41" s="51"/>
      <c r="HK41" s="51"/>
      <c r="HL41" s="51"/>
      <c r="HM41" s="51"/>
      <c r="HN41" s="51"/>
      <c r="HO41" s="51"/>
      <c r="HP41" s="51"/>
      <c r="HQ41" s="51"/>
      <c r="HR41" s="51"/>
      <c r="HS41" s="51"/>
      <c r="HT41" s="51"/>
      <c r="HU41" s="51"/>
      <c r="HV41" s="51"/>
      <c r="HW41" s="51"/>
      <c r="HX41" s="51"/>
      <c r="HY41" s="51"/>
      <c r="HZ41" s="51"/>
      <c r="IA41" s="51"/>
    </row>
    <row r="42" spans="1:235" customFormat="1" ht="24.75" customHeight="1" x14ac:dyDescent="0.3">
      <c r="A42" s="177" t="s">
        <v>373</v>
      </c>
      <c r="B42" s="177" t="s">
        <v>14</v>
      </c>
      <c r="C42" s="148" t="s">
        <v>374</v>
      </c>
      <c r="D42" s="148" t="s">
        <v>27</v>
      </c>
      <c r="E42" s="103">
        <v>0</v>
      </c>
      <c r="F42" s="156">
        <v>1235</v>
      </c>
      <c r="G42" s="98">
        <v>0</v>
      </c>
      <c r="H42" s="98">
        <v>0</v>
      </c>
      <c r="I42" s="103">
        <v>0</v>
      </c>
      <c r="J42" s="158">
        <v>1235</v>
      </c>
      <c r="K42" s="105">
        <v>0</v>
      </c>
      <c r="L42" s="105">
        <f t="shared" si="2"/>
        <v>1494.35</v>
      </c>
    </row>
    <row r="43" spans="1:235" customFormat="1" ht="15" customHeight="1" x14ac:dyDescent="0.3">
      <c r="A43" s="95" t="s">
        <v>49</v>
      </c>
      <c r="B43" s="64" t="s">
        <v>14</v>
      </c>
      <c r="C43" s="65" t="s">
        <v>50</v>
      </c>
      <c r="D43" s="101" t="s">
        <v>26</v>
      </c>
      <c r="E43" s="103">
        <v>0</v>
      </c>
      <c r="F43" s="98">
        <v>700</v>
      </c>
      <c r="G43" s="98">
        <v>500</v>
      </c>
      <c r="H43" s="98">
        <v>35</v>
      </c>
      <c r="I43" s="105">
        <v>0</v>
      </c>
      <c r="J43" s="99">
        <f t="shared" ref="J43:J50" si="4">F43+G43+H43</f>
        <v>1235</v>
      </c>
      <c r="K43" s="105">
        <v>0</v>
      </c>
      <c r="L43" s="105">
        <f t="shared" si="2"/>
        <v>1389.35</v>
      </c>
    </row>
    <row r="44" spans="1:235" customFormat="1" ht="11.25" customHeight="1" x14ac:dyDescent="0.3">
      <c r="A44" s="95" t="s">
        <v>51</v>
      </c>
      <c r="B44" s="64" t="s">
        <v>14</v>
      </c>
      <c r="C44" s="96" t="s">
        <v>52</v>
      </c>
      <c r="D44" s="97" t="s">
        <v>26</v>
      </c>
      <c r="E44" s="103">
        <v>0</v>
      </c>
      <c r="F44" s="98">
        <v>700</v>
      </c>
      <c r="G44" s="98">
        <v>500</v>
      </c>
      <c r="H44" s="98">
        <v>35</v>
      </c>
      <c r="I44" s="105">
        <v>0</v>
      </c>
      <c r="J44" s="99">
        <f t="shared" si="4"/>
        <v>1235</v>
      </c>
      <c r="K44" s="105">
        <v>0</v>
      </c>
      <c r="L44" s="105">
        <f t="shared" si="2"/>
        <v>1389.35</v>
      </c>
    </row>
    <row r="45" spans="1:235" customFormat="1" ht="24.75" customHeight="1" x14ac:dyDescent="0.3">
      <c r="A45" s="95" t="s">
        <v>375</v>
      </c>
      <c r="B45" s="64" t="s">
        <v>14</v>
      </c>
      <c r="C45" s="65" t="s">
        <v>379</v>
      </c>
      <c r="D45" s="97" t="s">
        <v>354</v>
      </c>
      <c r="E45" s="103">
        <v>0</v>
      </c>
      <c r="F45" s="98">
        <v>500</v>
      </c>
      <c r="G45" s="98">
        <v>500</v>
      </c>
      <c r="H45" s="98">
        <v>35</v>
      </c>
      <c r="I45" s="105">
        <v>0</v>
      </c>
      <c r="J45" s="99">
        <f t="shared" si="4"/>
        <v>1035</v>
      </c>
      <c r="K45" s="105">
        <v>0</v>
      </c>
      <c r="L45" s="105">
        <f t="shared" si="2"/>
        <v>1147.3499999999999</v>
      </c>
    </row>
    <row r="46" spans="1:235" customFormat="1" ht="16.5" customHeight="1" x14ac:dyDescent="0.3">
      <c r="A46" s="95" t="s">
        <v>376</v>
      </c>
      <c r="B46" s="64" t="s">
        <v>14</v>
      </c>
      <c r="C46" s="96" t="s">
        <v>380</v>
      </c>
      <c r="D46" s="97" t="s">
        <v>354</v>
      </c>
      <c r="E46" s="103">
        <v>0</v>
      </c>
      <c r="F46" s="98">
        <v>500</v>
      </c>
      <c r="G46" s="98">
        <v>500</v>
      </c>
      <c r="H46" s="98">
        <v>35</v>
      </c>
      <c r="I46" s="105">
        <v>0</v>
      </c>
      <c r="J46" s="99">
        <f t="shared" si="4"/>
        <v>1035</v>
      </c>
      <c r="K46" s="105">
        <v>0</v>
      </c>
      <c r="L46" s="105">
        <f t="shared" si="2"/>
        <v>1147.3499999999999</v>
      </c>
    </row>
    <row r="47" spans="1:235" s="13" customFormat="1" ht="16.5" customHeight="1" x14ac:dyDescent="0.3">
      <c r="A47" s="95" t="s">
        <v>377</v>
      </c>
      <c r="B47" s="64" t="s">
        <v>14</v>
      </c>
      <c r="C47" s="96" t="s">
        <v>378</v>
      </c>
      <c r="D47" s="97" t="s">
        <v>26</v>
      </c>
      <c r="E47" s="103">
        <v>0</v>
      </c>
      <c r="F47" s="98">
        <v>500</v>
      </c>
      <c r="G47" s="98">
        <v>500</v>
      </c>
      <c r="H47" s="98">
        <v>35</v>
      </c>
      <c r="I47" s="105">
        <v>0</v>
      </c>
      <c r="J47" s="99">
        <f t="shared" si="4"/>
        <v>1035</v>
      </c>
      <c r="K47" s="105">
        <v>0</v>
      </c>
      <c r="L47" s="105">
        <f t="shared" si="2"/>
        <v>1147.3499999999999</v>
      </c>
    </row>
    <row r="48" spans="1:235" s="13" customFormat="1" ht="14.4" x14ac:dyDescent="0.3">
      <c r="A48" s="95" t="s">
        <v>53</v>
      </c>
      <c r="B48" s="64" t="s">
        <v>14</v>
      </c>
      <c r="C48" s="96" t="s">
        <v>54</v>
      </c>
      <c r="D48" s="97" t="s">
        <v>26</v>
      </c>
      <c r="E48" s="103">
        <v>0</v>
      </c>
      <c r="F48" s="98">
        <v>700</v>
      </c>
      <c r="G48" s="98">
        <v>500</v>
      </c>
      <c r="H48" s="98">
        <v>35</v>
      </c>
      <c r="I48" s="105">
        <v>0</v>
      </c>
      <c r="J48" s="99">
        <f t="shared" si="4"/>
        <v>1235</v>
      </c>
      <c r="K48" s="105">
        <v>0</v>
      </c>
      <c r="L48" s="105">
        <f t="shared" si="2"/>
        <v>1389.35</v>
      </c>
    </row>
    <row r="49" spans="1:12" s="13" customFormat="1" ht="12.75" customHeight="1" x14ac:dyDescent="0.3">
      <c r="A49" s="95" t="s">
        <v>55</v>
      </c>
      <c r="B49" s="64" t="s">
        <v>14</v>
      </c>
      <c r="C49" s="96" t="s">
        <v>56</v>
      </c>
      <c r="D49" s="97" t="s">
        <v>26</v>
      </c>
      <c r="E49" s="103">
        <v>0</v>
      </c>
      <c r="F49" s="98">
        <v>700</v>
      </c>
      <c r="G49" s="98">
        <v>500</v>
      </c>
      <c r="H49" s="98">
        <v>35</v>
      </c>
      <c r="I49" s="105">
        <v>0</v>
      </c>
      <c r="J49" s="99">
        <f t="shared" si="4"/>
        <v>1235</v>
      </c>
      <c r="K49" s="105">
        <v>0</v>
      </c>
      <c r="L49" s="105">
        <f t="shared" si="2"/>
        <v>1389.35</v>
      </c>
    </row>
    <row r="50" spans="1:12" s="13" customFormat="1" ht="24.6" thickBot="1" x14ac:dyDescent="0.35">
      <c r="A50" s="106" t="s">
        <v>57</v>
      </c>
      <c r="B50" s="107" t="s">
        <v>14</v>
      </c>
      <c r="C50" s="108" t="s">
        <v>58</v>
      </c>
      <c r="D50" s="97" t="s">
        <v>16</v>
      </c>
      <c r="E50" s="110">
        <v>0</v>
      </c>
      <c r="F50" s="111">
        <v>700</v>
      </c>
      <c r="G50" s="98">
        <v>500</v>
      </c>
      <c r="H50" s="98">
        <v>35</v>
      </c>
      <c r="I50" s="105">
        <v>0</v>
      </c>
      <c r="J50" s="99">
        <f t="shared" si="4"/>
        <v>1235</v>
      </c>
      <c r="K50" s="178">
        <v>0</v>
      </c>
      <c r="L50" s="178">
        <f t="shared" si="2"/>
        <v>1389.35</v>
      </c>
    </row>
    <row r="51" spans="1:12" s="13" customFormat="1" ht="29.25" customHeight="1" x14ac:dyDescent="0.3">
      <c r="A51" s="237" t="s">
        <v>331</v>
      </c>
      <c r="B51" s="238"/>
      <c r="C51" s="239"/>
      <c r="D51" s="243" t="s">
        <v>330</v>
      </c>
      <c r="E51" s="245" t="s">
        <v>1</v>
      </c>
      <c r="F51" s="246"/>
      <c r="G51" s="249" t="s">
        <v>2</v>
      </c>
      <c r="H51" s="250"/>
      <c r="I51" s="257" t="s">
        <v>396</v>
      </c>
      <c r="J51" s="258"/>
      <c r="K51" s="261" t="s">
        <v>397</v>
      </c>
      <c r="L51" s="262"/>
    </row>
    <row r="52" spans="1:12" s="13" customFormat="1" ht="12.75" customHeight="1" thickBot="1" x14ac:dyDescent="0.35">
      <c r="A52" s="240"/>
      <c r="B52" s="241"/>
      <c r="C52" s="242"/>
      <c r="D52" s="244"/>
      <c r="E52" s="247"/>
      <c r="F52" s="248"/>
      <c r="G52" s="296"/>
      <c r="H52" s="297"/>
      <c r="I52" s="259"/>
      <c r="J52" s="260"/>
      <c r="K52" s="263"/>
      <c r="L52" s="264"/>
    </row>
    <row r="53" spans="1:12" s="13" customFormat="1" ht="35.25" customHeight="1" x14ac:dyDescent="0.3">
      <c r="A53" s="265" t="s">
        <v>4</v>
      </c>
      <c r="B53" s="277"/>
      <c r="C53" s="269" t="s">
        <v>5</v>
      </c>
      <c r="D53" s="271" t="s">
        <v>6</v>
      </c>
      <c r="E53" s="42" t="s">
        <v>7</v>
      </c>
      <c r="F53" s="43" t="s">
        <v>334</v>
      </c>
      <c r="G53" s="282" t="s">
        <v>8</v>
      </c>
      <c r="H53" s="282" t="s">
        <v>9</v>
      </c>
      <c r="I53" s="253" t="s">
        <v>398</v>
      </c>
      <c r="J53" s="255" t="s">
        <v>400</v>
      </c>
      <c r="K53" s="253" t="s">
        <v>398</v>
      </c>
      <c r="L53" s="255" t="s">
        <v>399</v>
      </c>
    </row>
    <row r="54" spans="1:12" s="13" customFormat="1" ht="15" customHeight="1" x14ac:dyDescent="0.3">
      <c r="A54" s="266"/>
      <c r="B54" s="279"/>
      <c r="C54" s="270"/>
      <c r="D54" s="272"/>
      <c r="E54" s="44" t="s">
        <v>11</v>
      </c>
      <c r="F54" s="44" t="s">
        <v>12</v>
      </c>
      <c r="G54" s="284"/>
      <c r="H54" s="284"/>
      <c r="I54" s="254"/>
      <c r="J54" s="256"/>
      <c r="K54" s="254"/>
      <c r="L54" s="256"/>
    </row>
    <row r="55" spans="1:12" s="13" customFormat="1" ht="12.75" customHeight="1" x14ac:dyDescent="0.3">
      <c r="A55" s="177" t="s">
        <v>395</v>
      </c>
      <c r="B55" s="112" t="s">
        <v>14</v>
      </c>
      <c r="C55" s="65" t="s">
        <v>60</v>
      </c>
      <c r="D55" s="97" t="s">
        <v>16</v>
      </c>
      <c r="E55" s="103">
        <v>0</v>
      </c>
      <c r="F55" s="98">
        <v>700</v>
      </c>
      <c r="G55" s="98">
        <v>500</v>
      </c>
      <c r="H55" s="98">
        <v>35</v>
      </c>
      <c r="I55" s="105">
        <v>0</v>
      </c>
      <c r="J55" s="99">
        <f>F55+G55+H55</f>
        <v>1235</v>
      </c>
      <c r="K55" s="113">
        <v>0</v>
      </c>
      <c r="L55" s="92">
        <f>(F55*1.21)+G55+(H55*1.21)</f>
        <v>1389.35</v>
      </c>
    </row>
    <row r="56" spans="1:12" s="13" customFormat="1" ht="26.25" customHeight="1" x14ac:dyDescent="0.3">
      <c r="A56" s="177" t="s">
        <v>59</v>
      </c>
      <c r="B56" s="112" t="s">
        <v>103</v>
      </c>
      <c r="C56" s="190" t="s">
        <v>394</v>
      </c>
      <c r="D56" s="152" t="s">
        <v>27</v>
      </c>
      <c r="E56" s="155">
        <v>0</v>
      </c>
      <c r="F56" s="157">
        <v>1235</v>
      </c>
      <c r="G56" s="157">
        <v>0</v>
      </c>
      <c r="H56" s="157">
        <v>0</v>
      </c>
      <c r="I56" s="155">
        <v>0</v>
      </c>
      <c r="J56" s="158">
        <v>1235</v>
      </c>
      <c r="K56" s="105">
        <v>0</v>
      </c>
      <c r="L56" s="99">
        <f>F56*1.21</f>
        <v>1494.35</v>
      </c>
    </row>
    <row r="57" spans="1:12" s="13" customFormat="1" ht="15" customHeight="1" x14ac:dyDescent="0.3">
      <c r="A57" s="114" t="s">
        <v>61</v>
      </c>
      <c r="B57" s="114" t="s">
        <v>14</v>
      </c>
      <c r="C57" s="108" t="s">
        <v>62</v>
      </c>
      <c r="D57" s="97" t="s">
        <v>16</v>
      </c>
      <c r="E57" s="110">
        <v>0</v>
      </c>
      <c r="F57" s="111">
        <v>700</v>
      </c>
      <c r="G57" s="98">
        <v>500</v>
      </c>
      <c r="H57" s="98">
        <v>35</v>
      </c>
      <c r="I57" s="105">
        <v>0</v>
      </c>
      <c r="J57" s="99">
        <f t="shared" ref="J57:J77" si="5">F57+G57+H57</f>
        <v>1235</v>
      </c>
      <c r="K57" s="105">
        <v>0</v>
      </c>
      <c r="L57" s="99">
        <f t="shared" ref="L57:L71" si="6">(F57*1.21)+G57+(H57*1.21)</f>
        <v>1389.35</v>
      </c>
    </row>
    <row r="58" spans="1:12" s="21" customFormat="1" ht="15" customHeight="1" x14ac:dyDescent="0.3">
      <c r="A58" s="106" t="s">
        <v>63</v>
      </c>
      <c r="B58" s="107" t="s">
        <v>14</v>
      </c>
      <c r="C58" s="108" t="s">
        <v>404</v>
      </c>
      <c r="D58" s="97" t="s">
        <v>16</v>
      </c>
      <c r="E58" s="110">
        <v>0</v>
      </c>
      <c r="F58" s="111">
        <v>700</v>
      </c>
      <c r="G58" s="98">
        <v>500</v>
      </c>
      <c r="H58" s="98">
        <v>35</v>
      </c>
      <c r="I58" s="105">
        <v>0</v>
      </c>
      <c r="J58" s="99">
        <f t="shared" si="5"/>
        <v>1235</v>
      </c>
      <c r="K58" s="105">
        <v>0</v>
      </c>
      <c r="L58" s="99">
        <f t="shared" si="6"/>
        <v>1389.35</v>
      </c>
    </row>
    <row r="59" spans="1:12" s="13" customFormat="1" ht="17.25" customHeight="1" x14ac:dyDescent="0.3">
      <c r="A59" s="106" t="s">
        <v>65</v>
      </c>
      <c r="B59" s="107" t="s">
        <v>14</v>
      </c>
      <c r="C59" s="108" t="s">
        <v>333</v>
      </c>
      <c r="D59" s="109" t="s">
        <v>354</v>
      </c>
      <c r="E59" s="110">
        <v>0</v>
      </c>
      <c r="F59" s="111">
        <v>700</v>
      </c>
      <c r="G59" s="98">
        <v>500</v>
      </c>
      <c r="H59" s="98">
        <v>35</v>
      </c>
      <c r="I59" s="105">
        <v>0</v>
      </c>
      <c r="J59" s="99">
        <f t="shared" si="5"/>
        <v>1235</v>
      </c>
      <c r="K59" s="105">
        <v>0</v>
      </c>
      <c r="L59" s="99">
        <f t="shared" si="6"/>
        <v>1389.35</v>
      </c>
    </row>
    <row r="60" spans="1:12" s="13" customFormat="1" ht="23.25" customHeight="1" x14ac:dyDescent="0.3">
      <c r="A60" s="106" t="s">
        <v>383</v>
      </c>
      <c r="B60" s="107" t="s">
        <v>14</v>
      </c>
      <c r="C60" s="108" t="s">
        <v>385</v>
      </c>
      <c r="D60" s="109" t="s">
        <v>26</v>
      </c>
      <c r="E60" s="110">
        <v>0</v>
      </c>
      <c r="F60" s="111">
        <v>250</v>
      </c>
      <c r="G60" s="98">
        <v>500</v>
      </c>
      <c r="H60" s="98">
        <v>35</v>
      </c>
      <c r="I60" s="105">
        <v>0</v>
      </c>
      <c r="J60" s="99">
        <f t="shared" si="5"/>
        <v>785</v>
      </c>
      <c r="K60" s="105">
        <v>0</v>
      </c>
      <c r="L60" s="99">
        <f t="shared" si="6"/>
        <v>844.85</v>
      </c>
    </row>
    <row r="61" spans="1:12" s="21" customFormat="1" ht="23.25" customHeight="1" x14ac:dyDescent="0.3">
      <c r="A61" s="106" t="s">
        <v>384</v>
      </c>
      <c r="B61" s="107" t="s">
        <v>14</v>
      </c>
      <c r="C61" s="108" t="s">
        <v>386</v>
      </c>
      <c r="D61" s="109" t="s">
        <v>26</v>
      </c>
      <c r="E61" s="110">
        <v>200</v>
      </c>
      <c r="F61" s="111">
        <v>250</v>
      </c>
      <c r="G61" s="98">
        <v>500</v>
      </c>
      <c r="H61" s="98">
        <v>35</v>
      </c>
      <c r="I61" s="105">
        <f t="shared" ref="I61:I67" si="7">E61+G61+H61</f>
        <v>735</v>
      </c>
      <c r="J61" s="99">
        <f t="shared" si="5"/>
        <v>785</v>
      </c>
      <c r="K61" s="122">
        <f>(E61*1.21)+G61+(H61*1.21)</f>
        <v>784.35</v>
      </c>
      <c r="L61" s="99">
        <f t="shared" si="6"/>
        <v>844.85</v>
      </c>
    </row>
    <row r="62" spans="1:12" s="21" customFormat="1" ht="15.75" customHeight="1" x14ac:dyDescent="0.3">
      <c r="A62" s="95" t="s">
        <v>66</v>
      </c>
      <c r="B62" s="64" t="s">
        <v>14</v>
      </c>
      <c r="C62" s="96" t="s">
        <v>67</v>
      </c>
      <c r="D62" s="97" t="s">
        <v>27</v>
      </c>
      <c r="E62" s="103">
        <v>0</v>
      </c>
      <c r="F62" s="98">
        <v>2000</v>
      </c>
      <c r="G62" s="98">
        <v>0</v>
      </c>
      <c r="H62" s="98">
        <v>0</v>
      </c>
      <c r="I62" s="105">
        <f t="shared" si="7"/>
        <v>0</v>
      </c>
      <c r="J62" s="99">
        <f t="shared" si="5"/>
        <v>2000</v>
      </c>
      <c r="K62" s="122">
        <v>0</v>
      </c>
      <c r="L62" s="99">
        <f t="shared" si="6"/>
        <v>2420</v>
      </c>
    </row>
    <row r="63" spans="1:12" s="21" customFormat="1" ht="14.4" x14ac:dyDescent="0.3">
      <c r="A63" s="95" t="s">
        <v>68</v>
      </c>
      <c r="B63" s="64" t="s">
        <v>14</v>
      </c>
      <c r="C63" s="96" t="s">
        <v>69</v>
      </c>
      <c r="D63" s="97" t="s">
        <v>27</v>
      </c>
      <c r="E63" s="103">
        <v>0</v>
      </c>
      <c r="F63" s="98">
        <v>2000</v>
      </c>
      <c r="G63" s="98">
        <v>0</v>
      </c>
      <c r="H63" s="98">
        <v>0</v>
      </c>
      <c r="I63" s="105">
        <f t="shared" si="7"/>
        <v>0</v>
      </c>
      <c r="J63" s="99">
        <f t="shared" si="5"/>
        <v>2000</v>
      </c>
      <c r="K63" s="122">
        <v>0</v>
      </c>
      <c r="L63" s="99">
        <f t="shared" si="6"/>
        <v>2420</v>
      </c>
    </row>
    <row r="64" spans="1:12" s="21" customFormat="1" ht="14.4" x14ac:dyDescent="0.3">
      <c r="A64" s="95" t="s">
        <v>70</v>
      </c>
      <c r="B64" s="64" t="s">
        <v>14</v>
      </c>
      <c r="C64" s="96" t="s">
        <v>71</v>
      </c>
      <c r="D64" s="97" t="s">
        <v>27</v>
      </c>
      <c r="E64" s="103">
        <v>0</v>
      </c>
      <c r="F64" s="98">
        <v>2000</v>
      </c>
      <c r="G64" s="98">
        <v>0</v>
      </c>
      <c r="H64" s="98">
        <v>0</v>
      </c>
      <c r="I64" s="105">
        <f t="shared" si="7"/>
        <v>0</v>
      </c>
      <c r="J64" s="99">
        <f t="shared" si="5"/>
        <v>2000</v>
      </c>
      <c r="K64" s="122">
        <v>0</v>
      </c>
      <c r="L64" s="99">
        <f t="shared" si="6"/>
        <v>2420</v>
      </c>
    </row>
    <row r="65" spans="1:12" s="21" customFormat="1" ht="14.4" x14ac:dyDescent="0.3">
      <c r="A65" s="95" t="s">
        <v>72</v>
      </c>
      <c r="B65" s="64" t="s">
        <v>14</v>
      </c>
      <c r="C65" s="96" t="s">
        <v>73</v>
      </c>
      <c r="D65" s="97" t="s">
        <v>27</v>
      </c>
      <c r="E65" s="103">
        <v>0</v>
      </c>
      <c r="F65" s="98">
        <v>2000</v>
      </c>
      <c r="G65" s="98">
        <v>0</v>
      </c>
      <c r="H65" s="98">
        <v>0</v>
      </c>
      <c r="I65" s="105">
        <f t="shared" si="7"/>
        <v>0</v>
      </c>
      <c r="J65" s="99">
        <f t="shared" si="5"/>
        <v>2000</v>
      </c>
      <c r="K65" s="122">
        <v>0</v>
      </c>
      <c r="L65" s="99">
        <f t="shared" si="6"/>
        <v>2420</v>
      </c>
    </row>
    <row r="66" spans="1:12" s="13" customFormat="1" ht="14.4" x14ac:dyDescent="0.3">
      <c r="A66" s="95" t="s">
        <v>74</v>
      </c>
      <c r="B66" s="64" t="s">
        <v>14</v>
      </c>
      <c r="C66" s="96" t="s">
        <v>75</v>
      </c>
      <c r="D66" s="97" t="s">
        <v>27</v>
      </c>
      <c r="E66" s="103">
        <v>0</v>
      </c>
      <c r="F66" s="98">
        <v>2000</v>
      </c>
      <c r="G66" s="98">
        <v>0</v>
      </c>
      <c r="H66" s="98">
        <v>0</v>
      </c>
      <c r="I66" s="105">
        <f t="shared" si="7"/>
        <v>0</v>
      </c>
      <c r="J66" s="99">
        <f t="shared" si="5"/>
        <v>2000</v>
      </c>
      <c r="K66" s="105">
        <v>0</v>
      </c>
      <c r="L66" s="99">
        <f t="shared" si="6"/>
        <v>2420</v>
      </c>
    </row>
    <row r="67" spans="1:12" s="17" customFormat="1" ht="14.4" x14ac:dyDescent="0.3">
      <c r="A67" s="106" t="s">
        <v>76</v>
      </c>
      <c r="B67" s="107" t="s">
        <v>33</v>
      </c>
      <c r="C67" s="116" t="s">
        <v>77</v>
      </c>
      <c r="D67" s="97" t="s">
        <v>27</v>
      </c>
      <c r="E67" s="110">
        <v>0</v>
      </c>
      <c r="F67" s="111">
        <v>12904</v>
      </c>
      <c r="G67" s="98">
        <v>0</v>
      </c>
      <c r="H67" s="98">
        <v>0</v>
      </c>
      <c r="I67" s="105">
        <f t="shared" si="7"/>
        <v>0</v>
      </c>
      <c r="J67" s="99">
        <f t="shared" si="5"/>
        <v>12904</v>
      </c>
      <c r="K67" s="105">
        <v>0</v>
      </c>
      <c r="L67" s="99">
        <f t="shared" si="6"/>
        <v>15613.84</v>
      </c>
    </row>
    <row r="68" spans="1:12" s="13" customFormat="1" ht="14.4" x14ac:dyDescent="0.3">
      <c r="A68" s="106" t="s">
        <v>381</v>
      </c>
      <c r="B68" s="107" t="s">
        <v>14</v>
      </c>
      <c r="C68" s="116" t="s">
        <v>382</v>
      </c>
      <c r="D68" s="97" t="s">
        <v>26</v>
      </c>
      <c r="E68" s="110">
        <v>0</v>
      </c>
      <c r="F68" s="111">
        <v>700</v>
      </c>
      <c r="G68" s="98">
        <v>500</v>
      </c>
      <c r="H68" s="98">
        <v>35</v>
      </c>
      <c r="I68" s="105">
        <v>0</v>
      </c>
      <c r="J68" s="99">
        <f t="shared" si="5"/>
        <v>1235</v>
      </c>
      <c r="K68" s="105">
        <v>0</v>
      </c>
      <c r="L68" s="99">
        <f t="shared" si="6"/>
        <v>1389.35</v>
      </c>
    </row>
    <row r="69" spans="1:12" s="13" customFormat="1" ht="24" x14ac:dyDescent="0.3">
      <c r="A69" s="95" t="s">
        <v>78</v>
      </c>
      <c r="B69" s="64" t="s">
        <v>14</v>
      </c>
      <c r="C69" s="65" t="s">
        <v>79</v>
      </c>
      <c r="D69" s="101" t="s">
        <v>26</v>
      </c>
      <c r="E69" s="103">
        <v>0</v>
      </c>
      <c r="F69" s="98">
        <v>700</v>
      </c>
      <c r="G69" s="98">
        <v>500</v>
      </c>
      <c r="H69" s="98">
        <v>35</v>
      </c>
      <c r="I69" s="105">
        <v>0</v>
      </c>
      <c r="J69" s="99">
        <f t="shared" si="5"/>
        <v>1235</v>
      </c>
      <c r="K69" s="105">
        <v>0</v>
      </c>
      <c r="L69" s="99">
        <f t="shared" si="6"/>
        <v>1389.35</v>
      </c>
    </row>
    <row r="70" spans="1:12" s="17" customFormat="1" ht="24" customHeight="1" x14ac:dyDescent="0.3">
      <c r="A70" s="106" t="s">
        <v>80</v>
      </c>
      <c r="B70" s="107" t="s">
        <v>14</v>
      </c>
      <c r="C70" s="108" t="s">
        <v>81</v>
      </c>
      <c r="D70" s="109" t="s">
        <v>26</v>
      </c>
      <c r="E70" s="110">
        <v>0</v>
      </c>
      <c r="F70" s="111">
        <v>700</v>
      </c>
      <c r="G70" s="98">
        <v>500</v>
      </c>
      <c r="H70" s="98">
        <v>35</v>
      </c>
      <c r="I70" s="105">
        <v>0</v>
      </c>
      <c r="J70" s="99">
        <f t="shared" si="5"/>
        <v>1235</v>
      </c>
      <c r="K70" s="105">
        <v>0</v>
      </c>
      <c r="L70" s="99">
        <f t="shared" si="6"/>
        <v>1389.35</v>
      </c>
    </row>
    <row r="71" spans="1:12" s="21" customFormat="1" ht="14.4" x14ac:dyDescent="0.3">
      <c r="A71" s="95" t="s">
        <v>82</v>
      </c>
      <c r="B71" s="64" t="s">
        <v>33</v>
      </c>
      <c r="C71" s="65" t="s">
        <v>83</v>
      </c>
      <c r="D71" s="101" t="s">
        <v>27</v>
      </c>
      <c r="E71" s="103">
        <v>0</v>
      </c>
      <c r="F71" s="98">
        <v>20376</v>
      </c>
      <c r="G71" s="98">
        <v>0</v>
      </c>
      <c r="H71" s="98">
        <v>0</v>
      </c>
      <c r="I71" s="105">
        <f t="shared" ref="I71:I77" si="8">E71+G71+H71</f>
        <v>0</v>
      </c>
      <c r="J71" s="99">
        <f t="shared" si="5"/>
        <v>20376</v>
      </c>
      <c r="K71" s="122">
        <v>0</v>
      </c>
      <c r="L71" s="99">
        <f t="shared" si="6"/>
        <v>24654.959999999999</v>
      </c>
    </row>
    <row r="72" spans="1:12" s="21" customFormat="1" ht="14.4" x14ac:dyDescent="0.3">
      <c r="A72" s="95" t="s">
        <v>84</v>
      </c>
      <c r="B72" s="64" t="s">
        <v>33</v>
      </c>
      <c r="C72" s="65" t="s">
        <v>85</v>
      </c>
      <c r="D72" s="101" t="s">
        <v>27</v>
      </c>
      <c r="E72" s="103">
        <v>0</v>
      </c>
      <c r="F72" s="103">
        <v>0</v>
      </c>
      <c r="G72" s="98">
        <v>0</v>
      </c>
      <c r="H72" s="98">
        <v>0</v>
      </c>
      <c r="I72" s="105">
        <f t="shared" si="8"/>
        <v>0</v>
      </c>
      <c r="J72" s="105">
        <f t="shared" si="5"/>
        <v>0</v>
      </c>
      <c r="K72" s="122">
        <v>0</v>
      </c>
      <c r="L72" s="122">
        <v>0</v>
      </c>
    </row>
    <row r="73" spans="1:12" s="13" customFormat="1" ht="14.25" customHeight="1" x14ac:dyDescent="0.3">
      <c r="A73" s="95" t="s">
        <v>86</v>
      </c>
      <c r="B73" s="64" t="s">
        <v>33</v>
      </c>
      <c r="C73" s="65" t="s">
        <v>340</v>
      </c>
      <c r="D73" s="101" t="s">
        <v>27</v>
      </c>
      <c r="E73" s="103">
        <v>0</v>
      </c>
      <c r="F73" s="103">
        <v>0</v>
      </c>
      <c r="G73" s="98">
        <v>0</v>
      </c>
      <c r="H73" s="98">
        <v>0</v>
      </c>
      <c r="I73" s="105">
        <f t="shared" si="8"/>
        <v>0</v>
      </c>
      <c r="J73" s="105">
        <f t="shared" si="5"/>
        <v>0</v>
      </c>
      <c r="K73" s="122">
        <v>0</v>
      </c>
      <c r="L73" s="122">
        <v>0</v>
      </c>
    </row>
    <row r="74" spans="1:12" s="20" customFormat="1" ht="14.25" customHeight="1" x14ac:dyDescent="0.3">
      <c r="A74" s="95" t="s">
        <v>87</v>
      </c>
      <c r="B74" s="64" t="s">
        <v>33</v>
      </c>
      <c r="C74" s="65" t="s">
        <v>88</v>
      </c>
      <c r="D74" s="101" t="s">
        <v>27</v>
      </c>
      <c r="E74" s="103">
        <v>0</v>
      </c>
      <c r="F74" s="103">
        <v>0</v>
      </c>
      <c r="G74" s="98">
        <v>0</v>
      </c>
      <c r="H74" s="98">
        <v>0</v>
      </c>
      <c r="I74" s="105">
        <f t="shared" si="8"/>
        <v>0</v>
      </c>
      <c r="J74" s="105">
        <f t="shared" si="5"/>
        <v>0</v>
      </c>
      <c r="K74" s="115">
        <v>0</v>
      </c>
      <c r="L74" s="115">
        <v>0</v>
      </c>
    </row>
    <row r="75" spans="1:12" s="13" customFormat="1" ht="24" x14ac:dyDescent="0.3">
      <c r="A75" s="95" t="s">
        <v>89</v>
      </c>
      <c r="B75" s="64" t="s">
        <v>33</v>
      </c>
      <c r="C75" s="65" t="s">
        <v>90</v>
      </c>
      <c r="D75" s="101" t="s">
        <v>27</v>
      </c>
      <c r="E75" s="103">
        <v>0</v>
      </c>
      <c r="F75" s="104">
        <v>20376</v>
      </c>
      <c r="G75" s="98">
        <v>0</v>
      </c>
      <c r="H75" s="98">
        <v>0</v>
      </c>
      <c r="I75" s="105">
        <f t="shared" si="8"/>
        <v>0</v>
      </c>
      <c r="J75" s="99">
        <f t="shared" si="5"/>
        <v>20376</v>
      </c>
      <c r="K75" s="113">
        <v>0</v>
      </c>
      <c r="L75" s="117">
        <f>(F75*1.21)+G75+(H75*1.21)</f>
        <v>24654.959999999999</v>
      </c>
    </row>
    <row r="76" spans="1:12" s="13" customFormat="1" ht="24" x14ac:dyDescent="0.3">
      <c r="A76" s="95" t="s">
        <v>91</v>
      </c>
      <c r="B76" s="64" t="s">
        <v>33</v>
      </c>
      <c r="C76" s="65" t="s">
        <v>92</v>
      </c>
      <c r="D76" s="101" t="s">
        <v>27</v>
      </c>
      <c r="E76" s="103">
        <v>0</v>
      </c>
      <c r="F76" s="103">
        <v>1800</v>
      </c>
      <c r="G76" s="98">
        <v>0</v>
      </c>
      <c r="H76" s="98">
        <v>0</v>
      </c>
      <c r="I76" s="105">
        <f t="shared" si="8"/>
        <v>0</v>
      </c>
      <c r="J76" s="105">
        <f t="shared" si="5"/>
        <v>1800</v>
      </c>
      <c r="K76" s="113">
        <v>0</v>
      </c>
      <c r="L76" s="113">
        <f>(F76*1.21)+G76+(H76*1.21)</f>
        <v>2178</v>
      </c>
    </row>
    <row r="77" spans="1:12" s="13" customFormat="1" ht="15" customHeight="1" thickBot="1" x14ac:dyDescent="0.35">
      <c r="A77" s="95" t="s">
        <v>93</v>
      </c>
      <c r="B77" s="64" t="s">
        <v>33</v>
      </c>
      <c r="C77" s="65" t="s">
        <v>94</v>
      </c>
      <c r="D77" s="101" t="s">
        <v>27</v>
      </c>
      <c r="E77" s="103">
        <v>0</v>
      </c>
      <c r="F77" s="103">
        <v>0</v>
      </c>
      <c r="G77" s="98">
        <v>0</v>
      </c>
      <c r="H77" s="98">
        <v>0</v>
      </c>
      <c r="I77" s="105">
        <f t="shared" si="8"/>
        <v>0</v>
      </c>
      <c r="J77" s="105">
        <f t="shared" si="5"/>
        <v>0</v>
      </c>
      <c r="K77" s="179">
        <v>0</v>
      </c>
      <c r="L77" s="179">
        <f>(F77*1.21)+G77+(H77*1.21)</f>
        <v>0</v>
      </c>
    </row>
    <row r="78" spans="1:12" s="13" customFormat="1" ht="14.4" x14ac:dyDescent="0.3">
      <c r="A78" s="237" t="s">
        <v>331</v>
      </c>
      <c r="B78" s="238"/>
      <c r="C78" s="239"/>
      <c r="D78" s="243" t="s">
        <v>330</v>
      </c>
      <c r="E78" s="245" t="s">
        <v>1</v>
      </c>
      <c r="F78" s="246"/>
      <c r="G78" s="249" t="s">
        <v>2</v>
      </c>
      <c r="H78" s="250"/>
      <c r="I78" s="257" t="s">
        <v>396</v>
      </c>
      <c r="J78" s="258"/>
      <c r="K78" s="261" t="s">
        <v>397</v>
      </c>
      <c r="L78" s="262"/>
    </row>
    <row r="79" spans="1:12" s="13" customFormat="1" ht="27.75" customHeight="1" thickBot="1" x14ac:dyDescent="0.35">
      <c r="A79" s="240"/>
      <c r="B79" s="241"/>
      <c r="C79" s="242"/>
      <c r="D79" s="244"/>
      <c r="E79" s="247"/>
      <c r="F79" s="248"/>
      <c r="G79" s="251"/>
      <c r="H79" s="252"/>
      <c r="I79" s="259"/>
      <c r="J79" s="260"/>
      <c r="K79" s="263"/>
      <c r="L79" s="264"/>
    </row>
    <row r="80" spans="1:12" s="13" customFormat="1" ht="38.25" customHeight="1" x14ac:dyDescent="0.3">
      <c r="A80" s="265" t="s">
        <v>4</v>
      </c>
      <c r="B80" s="267"/>
      <c r="C80" s="269" t="s">
        <v>5</v>
      </c>
      <c r="D80" s="271" t="s">
        <v>6</v>
      </c>
      <c r="E80" s="42" t="s">
        <v>7</v>
      </c>
      <c r="F80" s="43" t="s">
        <v>334</v>
      </c>
      <c r="G80" s="273" t="s">
        <v>8</v>
      </c>
      <c r="H80" s="273" t="s">
        <v>9</v>
      </c>
      <c r="I80" s="253" t="s">
        <v>398</v>
      </c>
      <c r="J80" s="255" t="s">
        <v>400</v>
      </c>
      <c r="K80" s="253" t="s">
        <v>398</v>
      </c>
      <c r="L80" s="255" t="s">
        <v>399</v>
      </c>
    </row>
    <row r="81" spans="1:12" s="13" customFormat="1" ht="14.4" x14ac:dyDescent="0.3">
      <c r="A81" s="266"/>
      <c r="B81" s="268"/>
      <c r="C81" s="270"/>
      <c r="D81" s="272"/>
      <c r="E81" s="44" t="s">
        <v>11</v>
      </c>
      <c r="F81" s="44" t="s">
        <v>12</v>
      </c>
      <c r="G81" s="274"/>
      <c r="H81" s="274"/>
      <c r="I81" s="254"/>
      <c r="J81" s="256"/>
      <c r="K81" s="254"/>
      <c r="L81" s="256"/>
    </row>
    <row r="82" spans="1:12" customFormat="1" ht="15" customHeight="1" x14ac:dyDescent="0.3">
      <c r="A82" s="95" t="s">
        <v>95</v>
      </c>
      <c r="B82" s="64" t="s">
        <v>33</v>
      </c>
      <c r="C82" s="65" t="s">
        <v>96</v>
      </c>
      <c r="D82" s="101" t="s">
        <v>27</v>
      </c>
      <c r="E82" s="103">
        <v>0</v>
      </c>
      <c r="F82" s="103">
        <v>0</v>
      </c>
      <c r="G82" s="98">
        <v>0</v>
      </c>
      <c r="H82" s="98">
        <v>0</v>
      </c>
      <c r="I82" s="105">
        <f t="shared" ref="I82:I96" si="9">E82+G82+H82</f>
        <v>0</v>
      </c>
      <c r="J82" s="105">
        <f t="shared" ref="J82:J102" si="10">F82+G82+H82</f>
        <v>0</v>
      </c>
      <c r="K82" s="118">
        <v>0</v>
      </c>
      <c r="L82" s="118">
        <v>0</v>
      </c>
    </row>
    <row r="83" spans="1:12" customFormat="1" ht="15" customHeight="1" x14ac:dyDescent="0.3">
      <c r="A83" s="95" t="s">
        <v>97</v>
      </c>
      <c r="B83" s="64" t="s">
        <v>33</v>
      </c>
      <c r="C83" s="65" t="s">
        <v>98</v>
      </c>
      <c r="D83" s="101" t="s">
        <v>27</v>
      </c>
      <c r="E83" s="103">
        <v>0</v>
      </c>
      <c r="F83" s="98">
        <v>6112</v>
      </c>
      <c r="G83" s="98">
        <v>0</v>
      </c>
      <c r="H83" s="98">
        <v>0</v>
      </c>
      <c r="I83" s="105">
        <f t="shared" si="9"/>
        <v>0</v>
      </c>
      <c r="J83" s="99">
        <f t="shared" si="10"/>
        <v>6112</v>
      </c>
      <c r="K83" s="118">
        <v>0</v>
      </c>
      <c r="L83" s="119">
        <f t="shared" ref="L83:L91" si="11">F83*1.21</f>
        <v>7395.5199999999995</v>
      </c>
    </row>
    <row r="84" spans="1:12" customFormat="1" ht="15.75" customHeight="1" x14ac:dyDescent="0.3">
      <c r="A84" s="95" t="s">
        <v>99</v>
      </c>
      <c r="B84" s="64" t="s">
        <v>33</v>
      </c>
      <c r="C84" s="65" t="s">
        <v>100</v>
      </c>
      <c r="D84" s="101" t="s">
        <v>27</v>
      </c>
      <c r="E84" s="103">
        <v>0</v>
      </c>
      <c r="F84" s="98">
        <v>3396</v>
      </c>
      <c r="G84" s="98">
        <v>0</v>
      </c>
      <c r="H84" s="98">
        <v>0</v>
      </c>
      <c r="I84" s="105">
        <f t="shared" si="9"/>
        <v>0</v>
      </c>
      <c r="J84" s="99">
        <f t="shared" si="10"/>
        <v>3396</v>
      </c>
      <c r="K84" s="118">
        <v>0</v>
      </c>
      <c r="L84" s="119">
        <f t="shared" si="11"/>
        <v>4109.16</v>
      </c>
    </row>
    <row r="85" spans="1:12" customFormat="1" ht="16.5" customHeight="1" x14ac:dyDescent="0.3">
      <c r="A85" s="95" t="s">
        <v>101</v>
      </c>
      <c r="B85" s="64" t="s">
        <v>14</v>
      </c>
      <c r="C85" s="96" t="s">
        <v>102</v>
      </c>
      <c r="D85" s="97" t="s">
        <v>27</v>
      </c>
      <c r="E85" s="103">
        <v>0</v>
      </c>
      <c r="F85" s="98">
        <v>1000</v>
      </c>
      <c r="G85" s="98">
        <v>0</v>
      </c>
      <c r="H85" s="98">
        <v>0</v>
      </c>
      <c r="I85" s="105">
        <f t="shared" si="9"/>
        <v>0</v>
      </c>
      <c r="J85" s="99">
        <f t="shared" si="10"/>
        <v>1000</v>
      </c>
      <c r="K85" s="118">
        <v>0</v>
      </c>
      <c r="L85" s="119">
        <f t="shared" si="11"/>
        <v>1210</v>
      </c>
    </row>
    <row r="86" spans="1:12" s="13" customFormat="1" ht="17.25" customHeight="1" x14ac:dyDescent="0.3">
      <c r="A86" s="95" t="s">
        <v>101</v>
      </c>
      <c r="B86" s="64" t="s">
        <v>103</v>
      </c>
      <c r="C86" s="96" t="s">
        <v>104</v>
      </c>
      <c r="D86" s="97" t="s">
        <v>27</v>
      </c>
      <c r="E86" s="103">
        <v>0</v>
      </c>
      <c r="F86" s="98">
        <v>10459</v>
      </c>
      <c r="G86" s="98">
        <v>0</v>
      </c>
      <c r="H86" s="98">
        <v>0</v>
      </c>
      <c r="I86" s="105">
        <f t="shared" si="9"/>
        <v>0</v>
      </c>
      <c r="J86" s="99">
        <f t="shared" si="10"/>
        <v>10459</v>
      </c>
      <c r="K86" s="118">
        <v>0</v>
      </c>
      <c r="L86" s="119">
        <f t="shared" si="11"/>
        <v>12655.39</v>
      </c>
    </row>
    <row r="87" spans="1:12" s="13" customFormat="1" ht="16.5" customHeight="1" x14ac:dyDescent="0.3">
      <c r="A87" s="95" t="s">
        <v>105</v>
      </c>
      <c r="B87" s="64" t="s">
        <v>14</v>
      </c>
      <c r="C87" s="65" t="s">
        <v>106</v>
      </c>
      <c r="D87" s="101" t="s">
        <v>27</v>
      </c>
      <c r="E87" s="103">
        <v>0</v>
      </c>
      <c r="F87" s="98">
        <v>3000</v>
      </c>
      <c r="G87" s="98">
        <v>0</v>
      </c>
      <c r="H87" s="98">
        <v>0</v>
      </c>
      <c r="I87" s="105">
        <f t="shared" si="9"/>
        <v>0</v>
      </c>
      <c r="J87" s="99">
        <f t="shared" si="10"/>
        <v>3000</v>
      </c>
      <c r="K87" s="118">
        <v>0</v>
      </c>
      <c r="L87" s="119">
        <f t="shared" si="11"/>
        <v>3630</v>
      </c>
    </row>
    <row r="88" spans="1:12" s="13" customFormat="1" ht="16.5" customHeight="1" x14ac:dyDescent="0.3">
      <c r="A88" s="95" t="s">
        <v>105</v>
      </c>
      <c r="B88" s="64" t="s">
        <v>14</v>
      </c>
      <c r="C88" s="65" t="s">
        <v>107</v>
      </c>
      <c r="D88" s="101" t="s">
        <v>27</v>
      </c>
      <c r="E88" s="103">
        <v>0</v>
      </c>
      <c r="F88" s="98">
        <v>4960</v>
      </c>
      <c r="G88" s="98">
        <v>0</v>
      </c>
      <c r="H88" s="98">
        <v>0</v>
      </c>
      <c r="I88" s="105">
        <f t="shared" si="9"/>
        <v>0</v>
      </c>
      <c r="J88" s="99">
        <f t="shared" si="10"/>
        <v>4960</v>
      </c>
      <c r="K88" s="118">
        <v>0</v>
      </c>
      <c r="L88" s="119">
        <f t="shared" si="11"/>
        <v>6001.5999999999995</v>
      </c>
    </row>
    <row r="89" spans="1:12" s="17" customFormat="1" ht="16.5" customHeight="1" x14ac:dyDescent="0.3">
      <c r="A89" s="95" t="s">
        <v>105</v>
      </c>
      <c r="B89" s="64" t="s">
        <v>103</v>
      </c>
      <c r="C89" s="65" t="s">
        <v>108</v>
      </c>
      <c r="D89" s="101" t="s">
        <v>27</v>
      </c>
      <c r="E89" s="103">
        <v>0</v>
      </c>
      <c r="F89" s="98">
        <v>10459</v>
      </c>
      <c r="G89" s="98">
        <v>0</v>
      </c>
      <c r="H89" s="98">
        <v>0</v>
      </c>
      <c r="I89" s="105">
        <f t="shared" si="9"/>
        <v>0</v>
      </c>
      <c r="J89" s="99">
        <f t="shared" si="10"/>
        <v>10459</v>
      </c>
      <c r="K89" s="118">
        <v>0</v>
      </c>
      <c r="L89" s="119">
        <f t="shared" si="11"/>
        <v>12655.39</v>
      </c>
    </row>
    <row r="90" spans="1:12" s="17" customFormat="1" ht="14.4" x14ac:dyDescent="0.3">
      <c r="A90" s="106" t="s">
        <v>109</v>
      </c>
      <c r="B90" s="107" t="s">
        <v>14</v>
      </c>
      <c r="C90" s="108" t="s">
        <v>110</v>
      </c>
      <c r="D90" s="109" t="s">
        <v>27</v>
      </c>
      <c r="E90" s="110">
        <v>0</v>
      </c>
      <c r="F90" s="111">
        <v>2000</v>
      </c>
      <c r="G90" s="98">
        <v>0</v>
      </c>
      <c r="H90" s="98">
        <v>0</v>
      </c>
      <c r="I90" s="105">
        <f t="shared" si="9"/>
        <v>0</v>
      </c>
      <c r="J90" s="99">
        <f t="shared" si="10"/>
        <v>2000</v>
      </c>
      <c r="K90" s="118">
        <v>0</v>
      </c>
      <c r="L90" s="119">
        <f t="shared" si="11"/>
        <v>2420</v>
      </c>
    </row>
    <row r="91" spans="1:12" s="17" customFormat="1" ht="14.4" x14ac:dyDescent="0.3">
      <c r="A91" s="106" t="s">
        <v>109</v>
      </c>
      <c r="B91" s="64" t="s">
        <v>103</v>
      </c>
      <c r="C91" s="108" t="s">
        <v>111</v>
      </c>
      <c r="D91" s="109" t="s">
        <v>27</v>
      </c>
      <c r="E91" s="110">
        <v>0</v>
      </c>
      <c r="F91" s="111">
        <v>10459</v>
      </c>
      <c r="G91" s="98">
        <v>0</v>
      </c>
      <c r="H91" s="98">
        <v>0</v>
      </c>
      <c r="I91" s="105">
        <f t="shared" si="9"/>
        <v>0</v>
      </c>
      <c r="J91" s="99">
        <f t="shared" si="10"/>
        <v>10459</v>
      </c>
      <c r="K91" s="118">
        <v>0</v>
      </c>
      <c r="L91" s="119">
        <f t="shared" si="11"/>
        <v>12655.39</v>
      </c>
    </row>
    <row r="92" spans="1:12" s="17" customFormat="1" ht="14.4" x14ac:dyDescent="0.3">
      <c r="A92" s="95" t="s">
        <v>112</v>
      </c>
      <c r="B92" s="64" t="s">
        <v>14</v>
      </c>
      <c r="C92" s="65" t="s">
        <v>113</v>
      </c>
      <c r="D92" s="101" t="s">
        <v>27</v>
      </c>
      <c r="E92" s="103">
        <v>0</v>
      </c>
      <c r="F92" s="103">
        <v>0</v>
      </c>
      <c r="G92" s="98">
        <v>0</v>
      </c>
      <c r="H92" s="98">
        <v>0</v>
      </c>
      <c r="I92" s="105">
        <f t="shared" si="9"/>
        <v>0</v>
      </c>
      <c r="J92" s="105">
        <f t="shared" si="10"/>
        <v>0</v>
      </c>
      <c r="K92" s="118">
        <v>0</v>
      </c>
      <c r="L92" s="105">
        <v>0</v>
      </c>
    </row>
    <row r="93" spans="1:12" s="17" customFormat="1" ht="14.4" x14ac:dyDescent="0.3">
      <c r="A93" s="95" t="s">
        <v>114</v>
      </c>
      <c r="B93" s="64" t="s">
        <v>103</v>
      </c>
      <c r="C93" s="65" t="s">
        <v>115</v>
      </c>
      <c r="D93" s="101" t="s">
        <v>27</v>
      </c>
      <c r="E93" s="103">
        <v>0</v>
      </c>
      <c r="F93" s="103">
        <v>0</v>
      </c>
      <c r="G93" s="98">
        <v>0</v>
      </c>
      <c r="H93" s="98">
        <v>0</v>
      </c>
      <c r="I93" s="105">
        <f t="shared" si="9"/>
        <v>0</v>
      </c>
      <c r="J93" s="105">
        <f t="shared" si="10"/>
        <v>0</v>
      </c>
      <c r="K93" s="118">
        <v>0</v>
      </c>
      <c r="L93" s="105">
        <v>0</v>
      </c>
    </row>
    <row r="94" spans="1:12" s="24" customFormat="1" ht="14.4" x14ac:dyDescent="0.3">
      <c r="A94" s="95" t="s">
        <v>116</v>
      </c>
      <c r="B94" s="64" t="s">
        <v>14</v>
      </c>
      <c r="C94" s="65" t="s">
        <v>117</v>
      </c>
      <c r="D94" s="101" t="s">
        <v>27</v>
      </c>
      <c r="E94" s="103">
        <v>0</v>
      </c>
      <c r="F94" s="98">
        <v>3000</v>
      </c>
      <c r="G94" s="98">
        <v>0</v>
      </c>
      <c r="H94" s="98">
        <v>0</v>
      </c>
      <c r="I94" s="105">
        <f t="shared" si="9"/>
        <v>0</v>
      </c>
      <c r="J94" s="99">
        <f t="shared" si="10"/>
        <v>3000</v>
      </c>
      <c r="K94" s="118">
        <v>0</v>
      </c>
      <c r="L94" s="120">
        <f>F94*1.21</f>
        <v>3630</v>
      </c>
    </row>
    <row r="95" spans="1:12" s="24" customFormat="1" ht="14.4" x14ac:dyDescent="0.3">
      <c r="A95" s="95" t="s">
        <v>116</v>
      </c>
      <c r="B95" s="64" t="s">
        <v>103</v>
      </c>
      <c r="C95" s="65" t="s">
        <v>343</v>
      </c>
      <c r="D95" s="101" t="s">
        <v>27</v>
      </c>
      <c r="E95" s="103">
        <v>0</v>
      </c>
      <c r="F95" s="98">
        <v>10459</v>
      </c>
      <c r="G95" s="98">
        <v>0</v>
      </c>
      <c r="H95" s="98">
        <v>0</v>
      </c>
      <c r="I95" s="105">
        <f t="shared" si="9"/>
        <v>0</v>
      </c>
      <c r="J95" s="99">
        <f t="shared" si="10"/>
        <v>10459</v>
      </c>
      <c r="K95" s="118">
        <v>0</v>
      </c>
      <c r="L95" s="120">
        <f>F95*1.21</f>
        <v>12655.39</v>
      </c>
    </row>
    <row r="96" spans="1:12" s="13" customFormat="1" ht="14.4" x14ac:dyDescent="0.3">
      <c r="A96" s="95" t="s">
        <v>118</v>
      </c>
      <c r="B96" s="64" t="s">
        <v>14</v>
      </c>
      <c r="C96" s="96" t="s">
        <v>119</v>
      </c>
      <c r="D96" s="97" t="s">
        <v>27</v>
      </c>
      <c r="E96" s="103">
        <v>0</v>
      </c>
      <c r="F96" s="98">
        <v>3000</v>
      </c>
      <c r="G96" s="98">
        <v>0</v>
      </c>
      <c r="H96" s="98">
        <v>0</v>
      </c>
      <c r="I96" s="105">
        <f t="shared" si="9"/>
        <v>0</v>
      </c>
      <c r="J96" s="99">
        <f t="shared" si="10"/>
        <v>3000</v>
      </c>
      <c r="K96" s="118">
        <v>0</v>
      </c>
      <c r="L96" s="120">
        <f>F96*1.21</f>
        <v>3630</v>
      </c>
    </row>
    <row r="97" spans="1:12" s="13" customFormat="1" ht="14.4" x14ac:dyDescent="0.3">
      <c r="A97" s="95" t="s">
        <v>118</v>
      </c>
      <c r="B97" s="64" t="s">
        <v>14</v>
      </c>
      <c r="C97" s="96" t="s">
        <v>119</v>
      </c>
      <c r="D97" s="97" t="s">
        <v>26</v>
      </c>
      <c r="E97" s="103">
        <v>0</v>
      </c>
      <c r="F97" s="98">
        <v>700</v>
      </c>
      <c r="G97" s="98">
        <v>500</v>
      </c>
      <c r="H97" s="98">
        <v>35</v>
      </c>
      <c r="I97" s="105">
        <v>0</v>
      </c>
      <c r="J97" s="99">
        <f t="shared" si="10"/>
        <v>1235</v>
      </c>
      <c r="K97" s="118">
        <v>0</v>
      </c>
      <c r="L97" s="92">
        <f>(F97*1.21)+G97+(H97*1.21)</f>
        <v>1389.35</v>
      </c>
    </row>
    <row r="98" spans="1:12" s="13" customFormat="1" ht="18" customHeight="1" x14ac:dyDescent="0.3">
      <c r="A98" s="95" t="s">
        <v>118</v>
      </c>
      <c r="B98" s="64" t="s">
        <v>103</v>
      </c>
      <c r="C98" s="96" t="s">
        <v>120</v>
      </c>
      <c r="D98" s="97" t="s">
        <v>27</v>
      </c>
      <c r="E98" s="103">
        <v>0</v>
      </c>
      <c r="F98" s="98">
        <v>10459</v>
      </c>
      <c r="G98" s="98">
        <v>0</v>
      </c>
      <c r="H98" s="98">
        <v>0</v>
      </c>
      <c r="I98" s="105">
        <f>E98+G98+H98</f>
        <v>0</v>
      </c>
      <c r="J98" s="99">
        <f t="shared" si="10"/>
        <v>10459</v>
      </c>
      <c r="K98" s="118">
        <v>0</v>
      </c>
      <c r="L98" s="92">
        <f t="shared" ref="L98:L103" si="12">F98*1.21</f>
        <v>12655.39</v>
      </c>
    </row>
    <row r="99" spans="1:12" s="13" customFormat="1" ht="17.25" customHeight="1" x14ac:dyDescent="0.3">
      <c r="A99" s="95" t="s">
        <v>121</v>
      </c>
      <c r="B99" s="64" t="s">
        <v>14</v>
      </c>
      <c r="C99" s="65" t="s">
        <v>122</v>
      </c>
      <c r="D99" s="101" t="s">
        <v>27</v>
      </c>
      <c r="E99" s="103">
        <v>0</v>
      </c>
      <c r="F99" s="98">
        <v>1000</v>
      </c>
      <c r="G99" s="98">
        <v>0</v>
      </c>
      <c r="H99" s="98">
        <v>0</v>
      </c>
      <c r="I99" s="105">
        <f>E99+G99+H99</f>
        <v>0</v>
      </c>
      <c r="J99" s="99">
        <f t="shared" si="10"/>
        <v>1000</v>
      </c>
      <c r="K99" s="118">
        <v>0</v>
      </c>
      <c r="L99" s="92">
        <f t="shared" si="12"/>
        <v>1210</v>
      </c>
    </row>
    <row r="100" spans="1:12" s="13" customFormat="1" ht="16.5" customHeight="1" x14ac:dyDescent="0.3">
      <c r="A100" s="95" t="s">
        <v>123</v>
      </c>
      <c r="B100" s="64" t="s">
        <v>14</v>
      </c>
      <c r="C100" s="96" t="s">
        <v>124</v>
      </c>
      <c r="D100" s="97" t="s">
        <v>27</v>
      </c>
      <c r="E100" s="103">
        <v>0</v>
      </c>
      <c r="F100" s="98">
        <v>1235</v>
      </c>
      <c r="G100" s="98">
        <v>0</v>
      </c>
      <c r="H100" s="98">
        <v>0</v>
      </c>
      <c r="I100" s="105">
        <f>E100+G100+H100</f>
        <v>0</v>
      </c>
      <c r="J100" s="99">
        <f t="shared" si="10"/>
        <v>1235</v>
      </c>
      <c r="K100" s="118">
        <v>0</v>
      </c>
      <c r="L100" s="92">
        <f t="shared" si="12"/>
        <v>1494.35</v>
      </c>
    </row>
    <row r="101" spans="1:12" s="13" customFormat="1" ht="14.4" x14ac:dyDescent="0.3">
      <c r="A101" s="95" t="s">
        <v>123</v>
      </c>
      <c r="B101" s="64" t="s">
        <v>103</v>
      </c>
      <c r="C101" s="96" t="s">
        <v>125</v>
      </c>
      <c r="D101" s="97" t="s">
        <v>27</v>
      </c>
      <c r="E101" s="103">
        <v>0</v>
      </c>
      <c r="F101" s="98">
        <v>9880</v>
      </c>
      <c r="G101" s="98">
        <v>0</v>
      </c>
      <c r="H101" s="98">
        <v>0</v>
      </c>
      <c r="I101" s="105">
        <f>E101+G101+H101</f>
        <v>0</v>
      </c>
      <c r="J101" s="99">
        <f t="shared" si="10"/>
        <v>9880</v>
      </c>
      <c r="K101" s="118">
        <v>0</v>
      </c>
      <c r="L101" s="92">
        <f t="shared" si="12"/>
        <v>11954.8</v>
      </c>
    </row>
    <row r="102" spans="1:12" s="17" customFormat="1" ht="30.75" customHeight="1" x14ac:dyDescent="0.3">
      <c r="A102" s="95" t="s">
        <v>126</v>
      </c>
      <c r="B102" s="64" t="s">
        <v>33</v>
      </c>
      <c r="C102" s="65" t="s">
        <v>127</v>
      </c>
      <c r="D102" s="101" t="s">
        <v>27</v>
      </c>
      <c r="E102" s="103">
        <v>0</v>
      </c>
      <c r="F102" s="98">
        <v>10459</v>
      </c>
      <c r="G102" s="98">
        <v>0</v>
      </c>
      <c r="H102" s="98">
        <v>0</v>
      </c>
      <c r="I102" s="105">
        <f>E102+G102+H102</f>
        <v>0</v>
      </c>
      <c r="J102" s="99">
        <f t="shared" si="10"/>
        <v>10459</v>
      </c>
      <c r="K102" s="118">
        <v>0</v>
      </c>
      <c r="L102" s="92">
        <f t="shared" si="12"/>
        <v>12655.39</v>
      </c>
    </row>
    <row r="103" spans="1:12" s="13" customFormat="1" ht="33" customHeight="1" thickBot="1" x14ac:dyDescent="0.35">
      <c r="A103" s="191" t="s">
        <v>387</v>
      </c>
      <c r="B103" s="192" t="s">
        <v>33</v>
      </c>
      <c r="C103" s="193" t="s">
        <v>388</v>
      </c>
      <c r="D103" s="180" t="s">
        <v>27</v>
      </c>
      <c r="E103" s="181">
        <v>0</v>
      </c>
      <c r="F103" s="182">
        <v>10459</v>
      </c>
      <c r="G103" s="182">
        <v>0</v>
      </c>
      <c r="H103" s="182">
        <v>0</v>
      </c>
      <c r="I103" s="105">
        <v>0</v>
      </c>
      <c r="J103" s="99">
        <v>10459</v>
      </c>
      <c r="K103" s="183">
        <v>0</v>
      </c>
      <c r="L103" s="184">
        <f t="shared" si="12"/>
        <v>12655.39</v>
      </c>
    </row>
    <row r="104" spans="1:12" s="13" customFormat="1" ht="34.5" customHeight="1" x14ac:dyDescent="0.3">
      <c r="A104" s="237" t="s">
        <v>331</v>
      </c>
      <c r="B104" s="238"/>
      <c r="C104" s="239"/>
      <c r="D104" s="243" t="s">
        <v>330</v>
      </c>
      <c r="E104" s="245" t="s">
        <v>1</v>
      </c>
      <c r="F104" s="258"/>
      <c r="G104" s="308" t="s">
        <v>2</v>
      </c>
      <c r="H104" s="309"/>
      <c r="I104" s="312" t="s">
        <v>396</v>
      </c>
      <c r="J104" s="258"/>
      <c r="K104" s="261" t="s">
        <v>397</v>
      </c>
      <c r="L104" s="262"/>
    </row>
    <row r="105" spans="1:12" s="13" customFormat="1" ht="5.25" customHeight="1" thickBot="1" x14ac:dyDescent="0.35">
      <c r="A105" s="240"/>
      <c r="B105" s="241"/>
      <c r="C105" s="242"/>
      <c r="D105" s="244"/>
      <c r="E105" s="247"/>
      <c r="F105" s="260"/>
      <c r="G105" s="310"/>
      <c r="H105" s="311"/>
      <c r="I105" s="313"/>
      <c r="J105" s="260"/>
      <c r="K105" s="263"/>
      <c r="L105" s="264"/>
    </row>
    <row r="106" spans="1:12" s="13" customFormat="1" ht="36.75" customHeight="1" x14ac:dyDescent="0.3">
      <c r="A106" s="265" t="s">
        <v>4</v>
      </c>
      <c r="B106" s="267"/>
      <c r="C106" s="269" t="s">
        <v>5</v>
      </c>
      <c r="D106" s="271" t="s">
        <v>6</v>
      </c>
      <c r="E106" s="42" t="s">
        <v>7</v>
      </c>
      <c r="F106" s="43" t="s">
        <v>334</v>
      </c>
      <c r="G106" s="273" t="s">
        <v>8</v>
      </c>
      <c r="H106" s="273" t="s">
        <v>9</v>
      </c>
      <c r="I106" s="253" t="s">
        <v>398</v>
      </c>
      <c r="J106" s="255" t="s">
        <v>400</v>
      </c>
      <c r="K106" s="253" t="s">
        <v>398</v>
      </c>
      <c r="L106" s="255" t="s">
        <v>399</v>
      </c>
    </row>
    <row r="107" spans="1:12" s="13" customFormat="1" ht="21" customHeight="1" x14ac:dyDescent="0.3">
      <c r="A107" s="266"/>
      <c r="B107" s="268"/>
      <c r="C107" s="270"/>
      <c r="D107" s="272"/>
      <c r="E107" s="44" t="s">
        <v>11</v>
      </c>
      <c r="F107" s="44" t="s">
        <v>12</v>
      </c>
      <c r="G107" s="274"/>
      <c r="H107" s="274"/>
      <c r="I107" s="254"/>
      <c r="J107" s="256"/>
      <c r="K107" s="254"/>
      <c r="L107" s="256"/>
    </row>
    <row r="108" spans="1:12" s="13" customFormat="1" ht="49.5" customHeight="1" x14ac:dyDescent="0.3">
      <c r="A108" s="95" t="s">
        <v>128</v>
      </c>
      <c r="B108" s="64" t="s">
        <v>33</v>
      </c>
      <c r="C108" s="65" t="s">
        <v>129</v>
      </c>
      <c r="D108" s="101" t="s">
        <v>27</v>
      </c>
      <c r="E108" s="103">
        <v>0</v>
      </c>
      <c r="F108" s="98">
        <v>8268</v>
      </c>
      <c r="G108" s="98">
        <v>0</v>
      </c>
      <c r="H108" s="98">
        <v>0</v>
      </c>
      <c r="I108" s="105">
        <f t="shared" ref="I108:I118" si="13">E108+G108+H108</f>
        <v>0</v>
      </c>
      <c r="J108" s="99">
        <f t="shared" ref="J108" si="14">F108+G108+H108</f>
        <v>8268</v>
      </c>
      <c r="K108" s="105">
        <v>0</v>
      </c>
      <c r="L108" s="92">
        <f>F108*1.21</f>
        <v>10004.279999999999</v>
      </c>
    </row>
    <row r="109" spans="1:12" s="13" customFormat="1" ht="36" customHeight="1" x14ac:dyDescent="0.3">
      <c r="A109" s="106" t="s">
        <v>130</v>
      </c>
      <c r="B109" s="107" t="s">
        <v>14</v>
      </c>
      <c r="C109" s="108" t="s">
        <v>131</v>
      </c>
      <c r="D109" s="109" t="s">
        <v>27</v>
      </c>
      <c r="E109" s="110">
        <v>0</v>
      </c>
      <c r="F109" s="111">
        <v>1235</v>
      </c>
      <c r="G109" s="98">
        <v>0</v>
      </c>
      <c r="H109" s="98">
        <v>0</v>
      </c>
      <c r="I109" s="105">
        <f t="shared" si="13"/>
        <v>0</v>
      </c>
      <c r="J109" s="99">
        <f>F109+G109+H109</f>
        <v>1235</v>
      </c>
      <c r="K109" s="105">
        <v>0</v>
      </c>
      <c r="L109" s="92">
        <f t="shared" ref="L109:L115" si="15">F109*1.21</f>
        <v>1494.35</v>
      </c>
    </row>
    <row r="110" spans="1:12" customFormat="1" ht="15" customHeight="1" x14ac:dyDescent="0.3">
      <c r="A110" s="95" t="s">
        <v>132</v>
      </c>
      <c r="B110" s="64" t="s">
        <v>14</v>
      </c>
      <c r="C110" s="96" t="s">
        <v>133</v>
      </c>
      <c r="D110" s="97" t="s">
        <v>27</v>
      </c>
      <c r="E110" s="103">
        <v>0</v>
      </c>
      <c r="F110" s="98">
        <v>2000</v>
      </c>
      <c r="G110" s="98">
        <v>0</v>
      </c>
      <c r="H110" s="98">
        <v>0</v>
      </c>
      <c r="I110" s="105">
        <f t="shared" si="13"/>
        <v>0</v>
      </c>
      <c r="J110" s="99">
        <f>F110+G110+H110</f>
        <v>2000</v>
      </c>
      <c r="K110" s="105">
        <v>0</v>
      </c>
      <c r="L110" s="92">
        <f t="shared" si="15"/>
        <v>2420</v>
      </c>
    </row>
    <row r="111" spans="1:12" customFormat="1" ht="17.25" customHeight="1" x14ac:dyDescent="0.3">
      <c r="A111" s="95" t="s">
        <v>134</v>
      </c>
      <c r="B111" s="64" t="s">
        <v>33</v>
      </c>
      <c r="C111" s="65" t="s">
        <v>135</v>
      </c>
      <c r="D111" s="101" t="s">
        <v>27</v>
      </c>
      <c r="E111" s="103">
        <v>0</v>
      </c>
      <c r="F111" s="98">
        <v>9508</v>
      </c>
      <c r="G111" s="98">
        <v>0</v>
      </c>
      <c r="H111" s="98">
        <v>0</v>
      </c>
      <c r="I111" s="105">
        <f t="shared" si="13"/>
        <v>0</v>
      </c>
      <c r="J111" s="99">
        <f>F111+G111+H111</f>
        <v>9508</v>
      </c>
      <c r="K111" s="105">
        <v>0</v>
      </c>
      <c r="L111" s="92">
        <f t="shared" si="15"/>
        <v>11504.68</v>
      </c>
    </row>
    <row r="112" spans="1:12" customFormat="1" ht="15.75" customHeight="1" x14ac:dyDescent="0.3">
      <c r="A112" s="95" t="s">
        <v>136</v>
      </c>
      <c r="B112" s="64" t="s">
        <v>33</v>
      </c>
      <c r="C112" s="65" t="s">
        <v>137</v>
      </c>
      <c r="D112" s="101" t="s">
        <v>27</v>
      </c>
      <c r="E112" s="103">
        <v>0</v>
      </c>
      <c r="F112" s="98">
        <v>12904</v>
      </c>
      <c r="G112" s="98">
        <v>0</v>
      </c>
      <c r="H112" s="98">
        <v>0</v>
      </c>
      <c r="I112" s="105">
        <f t="shared" si="13"/>
        <v>0</v>
      </c>
      <c r="J112" s="99">
        <f>F112+G112+H112</f>
        <v>12904</v>
      </c>
      <c r="K112" s="105">
        <v>0</v>
      </c>
      <c r="L112" s="92">
        <f t="shared" si="15"/>
        <v>15613.84</v>
      </c>
    </row>
    <row r="113" spans="1:12" customFormat="1" ht="18.75" customHeight="1" x14ac:dyDescent="0.3">
      <c r="A113" s="95" t="s">
        <v>138</v>
      </c>
      <c r="B113" s="64" t="s">
        <v>33</v>
      </c>
      <c r="C113" s="65" t="s">
        <v>139</v>
      </c>
      <c r="D113" s="101" t="s">
        <v>27</v>
      </c>
      <c r="E113" s="103">
        <v>0</v>
      </c>
      <c r="F113" s="98">
        <v>12904</v>
      </c>
      <c r="G113" s="98">
        <v>0</v>
      </c>
      <c r="H113" s="98">
        <v>0</v>
      </c>
      <c r="I113" s="105">
        <f t="shared" si="13"/>
        <v>0</v>
      </c>
      <c r="J113" s="99">
        <f>F113+G113+H113</f>
        <v>12904</v>
      </c>
      <c r="K113" s="105">
        <v>0</v>
      </c>
      <c r="L113" s="92">
        <f t="shared" si="15"/>
        <v>15613.84</v>
      </c>
    </row>
    <row r="114" spans="1:12" s="21" customFormat="1" ht="16.5" customHeight="1" x14ac:dyDescent="0.3">
      <c r="A114" s="95" t="s">
        <v>140</v>
      </c>
      <c r="B114" s="64" t="s">
        <v>33</v>
      </c>
      <c r="C114" s="65" t="s">
        <v>141</v>
      </c>
      <c r="D114" s="101" t="s">
        <v>27</v>
      </c>
      <c r="E114" s="103">
        <v>0</v>
      </c>
      <c r="F114" s="98">
        <v>12904</v>
      </c>
      <c r="G114" s="98">
        <v>0</v>
      </c>
      <c r="H114" s="98">
        <v>0</v>
      </c>
      <c r="I114" s="105">
        <f t="shared" si="13"/>
        <v>0</v>
      </c>
      <c r="J114" s="99">
        <f t="shared" ref="J114:J204" si="16">F114+G114+H114</f>
        <v>12904</v>
      </c>
      <c r="K114" s="105">
        <v>0</v>
      </c>
      <c r="L114" s="92">
        <f t="shared" si="15"/>
        <v>15613.84</v>
      </c>
    </row>
    <row r="115" spans="1:12" s="13" customFormat="1" ht="16.5" customHeight="1" x14ac:dyDescent="0.3">
      <c r="A115" s="95" t="s">
        <v>142</v>
      </c>
      <c r="B115" s="64" t="s">
        <v>14</v>
      </c>
      <c r="C115" s="65" t="s">
        <v>143</v>
      </c>
      <c r="D115" s="101" t="s">
        <v>27</v>
      </c>
      <c r="E115" s="103">
        <v>0</v>
      </c>
      <c r="F115" s="98">
        <v>12904</v>
      </c>
      <c r="G115" s="98">
        <v>0</v>
      </c>
      <c r="H115" s="98">
        <v>0</v>
      </c>
      <c r="I115" s="105">
        <f t="shared" si="13"/>
        <v>0</v>
      </c>
      <c r="J115" s="99">
        <f t="shared" si="16"/>
        <v>12904</v>
      </c>
      <c r="K115" s="105">
        <v>0</v>
      </c>
      <c r="L115" s="92">
        <f t="shared" si="15"/>
        <v>15613.84</v>
      </c>
    </row>
    <row r="116" spans="1:12" s="13" customFormat="1" ht="14.4" x14ac:dyDescent="0.3">
      <c r="A116" s="106" t="s">
        <v>144</v>
      </c>
      <c r="B116" s="107" t="s">
        <v>14</v>
      </c>
      <c r="C116" s="108" t="s">
        <v>145</v>
      </c>
      <c r="D116" s="109" t="s">
        <v>27</v>
      </c>
      <c r="E116" s="110">
        <v>0</v>
      </c>
      <c r="F116" s="110">
        <v>0</v>
      </c>
      <c r="G116" s="98">
        <v>0</v>
      </c>
      <c r="H116" s="98">
        <v>0</v>
      </c>
      <c r="I116" s="105">
        <f t="shared" si="13"/>
        <v>0</v>
      </c>
      <c r="J116" s="105">
        <f t="shared" si="16"/>
        <v>0</v>
      </c>
      <c r="K116" s="105">
        <v>0</v>
      </c>
      <c r="L116" s="113">
        <v>0</v>
      </c>
    </row>
    <row r="117" spans="1:12" s="13" customFormat="1" ht="14.4" x14ac:dyDescent="0.3">
      <c r="A117" s="106" t="s">
        <v>389</v>
      </c>
      <c r="B117" s="107" t="s">
        <v>14</v>
      </c>
      <c r="C117" s="108" t="s">
        <v>147</v>
      </c>
      <c r="D117" s="109" t="s">
        <v>27</v>
      </c>
      <c r="E117" s="110">
        <v>0</v>
      </c>
      <c r="F117" s="110">
        <v>0</v>
      </c>
      <c r="G117" s="98">
        <v>0</v>
      </c>
      <c r="H117" s="98">
        <v>0</v>
      </c>
      <c r="I117" s="105">
        <f t="shared" si="13"/>
        <v>0</v>
      </c>
      <c r="J117" s="105">
        <f t="shared" si="16"/>
        <v>0</v>
      </c>
      <c r="K117" s="105">
        <v>0</v>
      </c>
      <c r="L117" s="113">
        <v>0</v>
      </c>
    </row>
    <row r="118" spans="1:12" s="13" customFormat="1" ht="14.4" x14ac:dyDescent="0.3">
      <c r="A118" s="106" t="s">
        <v>148</v>
      </c>
      <c r="B118" s="107" t="s">
        <v>14</v>
      </c>
      <c r="C118" s="108" t="s">
        <v>149</v>
      </c>
      <c r="D118" s="109" t="s">
        <v>27</v>
      </c>
      <c r="E118" s="110">
        <v>0</v>
      </c>
      <c r="F118" s="111">
        <v>4960</v>
      </c>
      <c r="G118" s="98">
        <v>0</v>
      </c>
      <c r="H118" s="98">
        <v>0</v>
      </c>
      <c r="I118" s="105">
        <f t="shared" si="13"/>
        <v>0</v>
      </c>
      <c r="J118" s="99">
        <f t="shared" si="16"/>
        <v>4960</v>
      </c>
      <c r="K118" s="105">
        <v>0</v>
      </c>
      <c r="L118" s="92">
        <f>F118*1.21</f>
        <v>6001.5999999999995</v>
      </c>
    </row>
    <row r="119" spans="1:12" s="13" customFormat="1" ht="14.4" x14ac:dyDescent="0.3">
      <c r="A119" s="95" t="s">
        <v>150</v>
      </c>
      <c r="B119" s="64" t="s">
        <v>14</v>
      </c>
      <c r="C119" s="96" t="s">
        <v>151</v>
      </c>
      <c r="D119" s="97" t="s">
        <v>26</v>
      </c>
      <c r="E119" s="103">
        <v>0</v>
      </c>
      <c r="F119" s="98">
        <v>700</v>
      </c>
      <c r="G119" s="98">
        <v>500</v>
      </c>
      <c r="H119" s="98">
        <v>35</v>
      </c>
      <c r="I119" s="105">
        <v>0</v>
      </c>
      <c r="J119" s="99">
        <f t="shared" si="16"/>
        <v>1235</v>
      </c>
      <c r="K119" s="105">
        <v>0</v>
      </c>
      <c r="L119" s="92">
        <f>(F119*1.21)+G119+(H119*1.21)</f>
        <v>1389.35</v>
      </c>
    </row>
    <row r="120" spans="1:12" s="13" customFormat="1" ht="14.4" x14ac:dyDescent="0.3">
      <c r="A120" s="95" t="s">
        <v>150</v>
      </c>
      <c r="B120" s="64" t="s">
        <v>14</v>
      </c>
      <c r="C120" s="96" t="s">
        <v>151</v>
      </c>
      <c r="D120" s="97" t="s">
        <v>27</v>
      </c>
      <c r="E120" s="103">
        <v>0</v>
      </c>
      <c r="F120" s="98">
        <v>1235</v>
      </c>
      <c r="G120" s="98">
        <v>0</v>
      </c>
      <c r="H120" s="98">
        <v>0</v>
      </c>
      <c r="I120" s="105">
        <f t="shared" ref="I120:I125" si="17">E120+G120+H120</f>
        <v>0</v>
      </c>
      <c r="J120" s="99">
        <f>F120+G120+H120</f>
        <v>1235</v>
      </c>
      <c r="K120" s="105">
        <v>0</v>
      </c>
      <c r="L120" s="92">
        <f>F120*1.21</f>
        <v>1494.35</v>
      </c>
    </row>
    <row r="121" spans="1:12" s="21" customFormat="1" ht="24" x14ac:dyDescent="0.3">
      <c r="A121" s="106" t="s">
        <v>152</v>
      </c>
      <c r="B121" s="107" t="s">
        <v>33</v>
      </c>
      <c r="C121" s="108" t="s">
        <v>153</v>
      </c>
      <c r="D121" s="109" t="s">
        <v>27</v>
      </c>
      <c r="E121" s="110">
        <v>0</v>
      </c>
      <c r="F121" s="111">
        <v>12904</v>
      </c>
      <c r="G121" s="98">
        <v>0</v>
      </c>
      <c r="H121" s="98">
        <v>0</v>
      </c>
      <c r="I121" s="105">
        <f t="shared" si="17"/>
        <v>0</v>
      </c>
      <c r="J121" s="99">
        <f t="shared" si="16"/>
        <v>12904</v>
      </c>
      <c r="K121" s="105">
        <v>0</v>
      </c>
      <c r="L121" s="92">
        <f t="shared" ref="L121:L125" si="18">F121*1.21</f>
        <v>15613.84</v>
      </c>
    </row>
    <row r="122" spans="1:12" s="21" customFormat="1" ht="14.4" x14ac:dyDescent="0.3">
      <c r="A122" s="106" t="s">
        <v>154</v>
      </c>
      <c r="B122" s="107" t="s">
        <v>14</v>
      </c>
      <c r="C122" s="108" t="s">
        <v>155</v>
      </c>
      <c r="D122" s="109" t="s">
        <v>26</v>
      </c>
      <c r="E122" s="110">
        <v>0</v>
      </c>
      <c r="F122" s="111">
        <v>700</v>
      </c>
      <c r="G122" s="98">
        <v>500</v>
      </c>
      <c r="H122" s="98">
        <v>35</v>
      </c>
      <c r="I122" s="105">
        <f t="shared" si="17"/>
        <v>535</v>
      </c>
      <c r="J122" s="99">
        <f t="shared" si="16"/>
        <v>1235</v>
      </c>
      <c r="K122" s="105">
        <v>0</v>
      </c>
      <c r="L122" s="92">
        <f t="shared" si="18"/>
        <v>847</v>
      </c>
    </row>
    <row r="123" spans="1:12" s="21" customFormat="1" ht="24" x14ac:dyDescent="0.3">
      <c r="A123" s="106" t="s">
        <v>156</v>
      </c>
      <c r="B123" s="107" t="s">
        <v>33</v>
      </c>
      <c r="C123" s="108" t="s">
        <v>157</v>
      </c>
      <c r="D123" s="109" t="s">
        <v>27</v>
      </c>
      <c r="E123" s="110">
        <v>0</v>
      </c>
      <c r="F123" s="111">
        <v>2210</v>
      </c>
      <c r="G123" s="98">
        <v>0</v>
      </c>
      <c r="H123" s="98">
        <v>0</v>
      </c>
      <c r="I123" s="105">
        <f t="shared" si="17"/>
        <v>0</v>
      </c>
      <c r="J123" s="99">
        <f t="shared" si="16"/>
        <v>2210</v>
      </c>
      <c r="K123" s="105">
        <v>0</v>
      </c>
      <c r="L123" s="92">
        <f t="shared" si="18"/>
        <v>2674.1</v>
      </c>
    </row>
    <row r="124" spans="1:12" s="13" customFormat="1" ht="24" x14ac:dyDescent="0.3">
      <c r="A124" s="95" t="s">
        <v>158</v>
      </c>
      <c r="B124" s="64" t="s">
        <v>33</v>
      </c>
      <c r="C124" s="65" t="s">
        <v>159</v>
      </c>
      <c r="D124" s="101" t="s">
        <v>27</v>
      </c>
      <c r="E124" s="103">
        <v>0</v>
      </c>
      <c r="F124" s="98">
        <v>2210</v>
      </c>
      <c r="G124" s="98">
        <v>0</v>
      </c>
      <c r="H124" s="98">
        <v>0</v>
      </c>
      <c r="I124" s="105">
        <f t="shared" si="17"/>
        <v>0</v>
      </c>
      <c r="J124" s="99">
        <f t="shared" si="16"/>
        <v>2210</v>
      </c>
      <c r="K124" s="105">
        <v>0</v>
      </c>
      <c r="L124" s="92">
        <f t="shared" si="18"/>
        <v>2674.1</v>
      </c>
    </row>
    <row r="125" spans="1:12" s="13" customFormat="1" ht="26.25" customHeight="1" thickBot="1" x14ac:dyDescent="0.35">
      <c r="A125" s="106" t="s">
        <v>160</v>
      </c>
      <c r="B125" s="107" t="s">
        <v>14</v>
      </c>
      <c r="C125" s="108" t="s">
        <v>161</v>
      </c>
      <c r="D125" s="109" t="s">
        <v>27</v>
      </c>
      <c r="E125" s="110">
        <v>0</v>
      </c>
      <c r="F125" s="111">
        <v>2210</v>
      </c>
      <c r="G125" s="98">
        <v>0</v>
      </c>
      <c r="H125" s="98">
        <v>0</v>
      </c>
      <c r="I125" s="105">
        <f t="shared" si="17"/>
        <v>0</v>
      </c>
      <c r="J125" s="99">
        <f t="shared" si="16"/>
        <v>2210</v>
      </c>
      <c r="K125" s="178">
        <v>0</v>
      </c>
      <c r="L125" s="185">
        <f t="shared" si="18"/>
        <v>2674.1</v>
      </c>
    </row>
    <row r="126" spans="1:12" s="21" customFormat="1" ht="20.25" customHeight="1" x14ac:dyDescent="0.3">
      <c r="A126" s="237" t="s">
        <v>331</v>
      </c>
      <c r="B126" s="238"/>
      <c r="C126" s="239"/>
      <c r="D126" s="243" t="s">
        <v>330</v>
      </c>
      <c r="E126" s="245" t="s">
        <v>1</v>
      </c>
      <c r="F126" s="246"/>
      <c r="G126" s="249" t="s">
        <v>2</v>
      </c>
      <c r="H126" s="250"/>
      <c r="I126" s="257" t="s">
        <v>396</v>
      </c>
      <c r="J126" s="258"/>
      <c r="K126" s="261" t="s">
        <v>397</v>
      </c>
      <c r="L126" s="262"/>
    </row>
    <row r="127" spans="1:12" s="21" customFormat="1" ht="24.75" customHeight="1" thickBot="1" x14ac:dyDescent="0.35">
      <c r="A127" s="240"/>
      <c r="B127" s="241"/>
      <c r="C127" s="242"/>
      <c r="D127" s="244"/>
      <c r="E127" s="247"/>
      <c r="F127" s="248"/>
      <c r="G127" s="296"/>
      <c r="H127" s="297"/>
      <c r="I127" s="259"/>
      <c r="J127" s="260"/>
      <c r="K127" s="263"/>
      <c r="L127" s="264"/>
    </row>
    <row r="128" spans="1:12" s="21" customFormat="1" ht="25.5" hidden="1" customHeight="1" x14ac:dyDescent="0.3">
      <c r="A128" s="265" t="s">
        <v>4</v>
      </c>
      <c r="B128" s="267"/>
      <c r="C128" s="269" t="s">
        <v>5</v>
      </c>
      <c r="D128" s="271" t="s">
        <v>6</v>
      </c>
      <c r="E128" s="42" t="s">
        <v>7</v>
      </c>
      <c r="F128" s="43" t="s">
        <v>334</v>
      </c>
      <c r="G128" s="273" t="s">
        <v>8</v>
      </c>
      <c r="H128" s="273" t="s">
        <v>9</v>
      </c>
      <c r="I128" s="253" t="s">
        <v>398</v>
      </c>
      <c r="J128" s="255" t="s">
        <v>400</v>
      </c>
      <c r="K128" s="253" t="s">
        <v>398</v>
      </c>
      <c r="L128" s="255" t="s">
        <v>399</v>
      </c>
    </row>
    <row r="129" spans="1:12" s="21" customFormat="1" ht="36.75" customHeight="1" x14ac:dyDescent="0.3">
      <c r="A129" s="276"/>
      <c r="B129" s="279"/>
      <c r="C129" s="280"/>
      <c r="D129" s="281"/>
      <c r="E129" s="42" t="s">
        <v>7</v>
      </c>
      <c r="F129" s="43" t="s">
        <v>334</v>
      </c>
      <c r="G129" s="284"/>
      <c r="H129" s="284"/>
      <c r="I129" s="314"/>
      <c r="J129" s="315"/>
      <c r="K129" s="314"/>
      <c r="L129" s="315"/>
    </row>
    <row r="130" spans="1:12" s="21" customFormat="1" ht="19.5" customHeight="1" x14ac:dyDescent="0.3">
      <c r="A130" s="266"/>
      <c r="B130" s="268"/>
      <c r="C130" s="270"/>
      <c r="D130" s="272"/>
      <c r="E130" s="44" t="s">
        <v>11</v>
      </c>
      <c r="F130" s="44" t="s">
        <v>12</v>
      </c>
      <c r="G130" s="274"/>
      <c r="H130" s="274"/>
      <c r="I130" s="254"/>
      <c r="J130" s="256"/>
      <c r="K130" s="254"/>
      <c r="L130" s="256"/>
    </row>
    <row r="131" spans="1:12" s="21" customFormat="1" ht="12.75" customHeight="1" x14ac:dyDescent="0.3">
      <c r="A131" s="106" t="s">
        <v>162</v>
      </c>
      <c r="B131" s="107" t="s">
        <v>14</v>
      </c>
      <c r="C131" s="108" t="s">
        <v>163</v>
      </c>
      <c r="D131" s="109" t="s">
        <v>27</v>
      </c>
      <c r="E131" s="110">
        <v>0</v>
      </c>
      <c r="F131" s="111">
        <v>2210</v>
      </c>
      <c r="G131" s="98">
        <v>0</v>
      </c>
      <c r="H131" s="98">
        <v>0</v>
      </c>
      <c r="I131" s="105">
        <f t="shared" ref="I131:I137" si="19">E131+G131+H131</f>
        <v>0</v>
      </c>
      <c r="J131" s="99">
        <f t="shared" ref="J131:J134" si="20">F131+G131+H131</f>
        <v>2210</v>
      </c>
      <c r="K131" s="115">
        <v>0</v>
      </c>
      <c r="L131" s="121">
        <f>F131*1.21</f>
        <v>2674.1</v>
      </c>
    </row>
    <row r="132" spans="1:12" s="21" customFormat="1" ht="12" customHeight="1" x14ac:dyDescent="0.3">
      <c r="A132" s="106" t="s">
        <v>164</v>
      </c>
      <c r="B132" s="107" t="s">
        <v>14</v>
      </c>
      <c r="C132" s="108" t="s">
        <v>165</v>
      </c>
      <c r="D132" s="109" t="s">
        <v>27</v>
      </c>
      <c r="E132" s="110">
        <v>0</v>
      </c>
      <c r="F132" s="111">
        <v>2210</v>
      </c>
      <c r="G132" s="98">
        <v>0</v>
      </c>
      <c r="H132" s="98">
        <v>0</v>
      </c>
      <c r="I132" s="105">
        <f t="shared" si="19"/>
        <v>0</v>
      </c>
      <c r="J132" s="99">
        <f t="shared" si="20"/>
        <v>2210</v>
      </c>
      <c r="K132" s="115">
        <v>0</v>
      </c>
      <c r="L132" s="121">
        <f>F132*1.21</f>
        <v>2674.1</v>
      </c>
    </row>
    <row r="133" spans="1:12" s="21" customFormat="1" ht="12.75" customHeight="1" x14ac:dyDescent="0.3">
      <c r="A133" s="95" t="s">
        <v>166</v>
      </c>
      <c r="B133" s="64" t="s">
        <v>33</v>
      </c>
      <c r="C133" s="65" t="s">
        <v>167</v>
      </c>
      <c r="D133" s="101" t="s">
        <v>27</v>
      </c>
      <c r="E133" s="103">
        <v>0</v>
      </c>
      <c r="F133" s="103">
        <v>0</v>
      </c>
      <c r="G133" s="98">
        <v>0</v>
      </c>
      <c r="H133" s="98">
        <v>0</v>
      </c>
      <c r="I133" s="105">
        <f t="shared" si="19"/>
        <v>0</v>
      </c>
      <c r="J133" s="105">
        <f t="shared" si="20"/>
        <v>0</v>
      </c>
      <c r="K133" s="115">
        <v>0</v>
      </c>
      <c r="L133" s="115">
        <v>0</v>
      </c>
    </row>
    <row r="134" spans="1:12" s="21" customFormat="1" ht="12.75" customHeight="1" x14ac:dyDescent="0.3">
      <c r="A134" s="95" t="s">
        <v>168</v>
      </c>
      <c r="B134" s="64" t="s">
        <v>33</v>
      </c>
      <c r="C134" s="65" t="s">
        <v>169</v>
      </c>
      <c r="D134" s="101" t="s">
        <v>27</v>
      </c>
      <c r="E134" s="103">
        <v>0</v>
      </c>
      <c r="F134" s="103">
        <v>0</v>
      </c>
      <c r="G134" s="98">
        <v>0</v>
      </c>
      <c r="H134" s="98">
        <v>0</v>
      </c>
      <c r="I134" s="105">
        <f t="shared" si="19"/>
        <v>0</v>
      </c>
      <c r="J134" s="105">
        <f t="shared" si="20"/>
        <v>0</v>
      </c>
      <c r="K134" s="115">
        <v>0</v>
      </c>
      <c r="L134" s="115">
        <v>0</v>
      </c>
    </row>
    <row r="135" spans="1:12" s="21" customFormat="1" ht="14.25" customHeight="1" x14ac:dyDescent="0.3">
      <c r="A135" s="95" t="s">
        <v>170</v>
      </c>
      <c r="B135" s="64" t="s">
        <v>33</v>
      </c>
      <c r="C135" s="65" t="s">
        <v>171</v>
      </c>
      <c r="D135" s="101" t="s">
        <v>27</v>
      </c>
      <c r="E135" s="103">
        <v>0</v>
      </c>
      <c r="F135" s="103">
        <v>0</v>
      </c>
      <c r="G135" s="98">
        <v>0</v>
      </c>
      <c r="H135" s="98">
        <v>0</v>
      </c>
      <c r="I135" s="105">
        <f t="shared" si="19"/>
        <v>0</v>
      </c>
      <c r="J135" s="105">
        <f t="shared" si="16"/>
        <v>0</v>
      </c>
      <c r="K135" s="115">
        <v>0</v>
      </c>
      <c r="L135" s="115">
        <v>0</v>
      </c>
    </row>
    <row r="136" spans="1:12" s="21" customFormat="1" ht="13.5" customHeight="1" x14ac:dyDescent="0.3">
      <c r="A136" s="95" t="s">
        <v>172</v>
      </c>
      <c r="B136" s="64" t="s">
        <v>14</v>
      </c>
      <c r="C136" s="65" t="s">
        <v>405</v>
      </c>
      <c r="D136" s="101" t="s">
        <v>27</v>
      </c>
      <c r="E136" s="103">
        <v>0</v>
      </c>
      <c r="F136" s="103">
        <v>0</v>
      </c>
      <c r="G136" s="98">
        <v>0</v>
      </c>
      <c r="H136" s="98">
        <v>0</v>
      </c>
      <c r="I136" s="105">
        <f t="shared" si="19"/>
        <v>0</v>
      </c>
      <c r="J136" s="105">
        <f t="shared" si="16"/>
        <v>0</v>
      </c>
      <c r="K136" s="115">
        <v>0</v>
      </c>
      <c r="L136" s="115">
        <v>0</v>
      </c>
    </row>
    <row r="137" spans="1:12" s="21" customFormat="1" ht="12.75" customHeight="1" x14ac:dyDescent="0.3">
      <c r="A137" s="95" t="s">
        <v>174</v>
      </c>
      <c r="B137" s="64" t="s">
        <v>14</v>
      </c>
      <c r="C137" s="65" t="s">
        <v>175</v>
      </c>
      <c r="D137" s="101" t="s">
        <v>27</v>
      </c>
      <c r="E137" s="103">
        <v>0</v>
      </c>
      <c r="F137" s="103">
        <v>0</v>
      </c>
      <c r="G137" s="98">
        <v>0</v>
      </c>
      <c r="H137" s="98">
        <v>0</v>
      </c>
      <c r="I137" s="105">
        <f t="shared" si="19"/>
        <v>0</v>
      </c>
      <c r="J137" s="105">
        <f t="shared" si="16"/>
        <v>0</v>
      </c>
      <c r="K137" s="115">
        <v>0</v>
      </c>
      <c r="L137" s="115">
        <v>0</v>
      </c>
    </row>
    <row r="138" spans="1:12" s="13" customFormat="1" ht="24" x14ac:dyDescent="0.3">
      <c r="A138" s="106" t="s">
        <v>176</v>
      </c>
      <c r="B138" s="107" t="s">
        <v>14</v>
      </c>
      <c r="C138" s="108" t="s">
        <v>406</v>
      </c>
      <c r="D138" s="109" t="s">
        <v>16</v>
      </c>
      <c r="E138" s="110">
        <v>0</v>
      </c>
      <c r="F138" s="111">
        <v>700</v>
      </c>
      <c r="G138" s="98">
        <v>500</v>
      </c>
      <c r="H138" s="98">
        <v>35</v>
      </c>
      <c r="I138" s="105">
        <v>0</v>
      </c>
      <c r="J138" s="99">
        <f t="shared" si="16"/>
        <v>1235</v>
      </c>
      <c r="K138" s="115">
        <v>0</v>
      </c>
      <c r="L138" s="92">
        <f>(F138*1.21)+G138+(H138*1.21)</f>
        <v>1389.35</v>
      </c>
    </row>
    <row r="139" spans="1:12" s="13" customFormat="1" ht="24" x14ac:dyDescent="0.3">
      <c r="A139" s="106" t="s">
        <v>176</v>
      </c>
      <c r="B139" s="107" t="s">
        <v>14</v>
      </c>
      <c r="C139" s="108" t="s">
        <v>407</v>
      </c>
      <c r="D139" s="109" t="s">
        <v>27</v>
      </c>
      <c r="E139" s="110">
        <v>0</v>
      </c>
      <c r="F139" s="111">
        <v>1235</v>
      </c>
      <c r="G139" s="98">
        <v>0</v>
      </c>
      <c r="H139" s="98">
        <v>0</v>
      </c>
      <c r="I139" s="105">
        <f t="shared" ref="I139:I145" si="21">E139+G139+H139</f>
        <v>0</v>
      </c>
      <c r="J139" s="99">
        <f t="shared" si="16"/>
        <v>1235</v>
      </c>
      <c r="K139" s="115">
        <v>0</v>
      </c>
      <c r="L139" s="92">
        <f>F139*1.21</f>
        <v>1494.35</v>
      </c>
    </row>
    <row r="140" spans="1:12" s="13" customFormat="1" ht="12.75" customHeight="1" x14ac:dyDescent="0.3">
      <c r="A140" s="95" t="s">
        <v>178</v>
      </c>
      <c r="B140" s="64" t="s">
        <v>14</v>
      </c>
      <c r="C140" s="96" t="s">
        <v>179</v>
      </c>
      <c r="D140" s="97" t="s">
        <v>16</v>
      </c>
      <c r="E140" s="103">
        <v>200</v>
      </c>
      <c r="F140" s="98">
        <v>380</v>
      </c>
      <c r="G140" s="98">
        <v>500</v>
      </c>
      <c r="H140" s="98">
        <v>35</v>
      </c>
      <c r="I140" s="105">
        <f t="shared" si="21"/>
        <v>735</v>
      </c>
      <c r="J140" s="99">
        <f t="shared" si="16"/>
        <v>915</v>
      </c>
      <c r="K140" s="92">
        <f t="shared" ref="K140:K145" si="22">(E140*1.21)+G140+(H140*1.21)</f>
        <v>784.35</v>
      </c>
      <c r="L140" s="92">
        <f>(F140*1.21)+G140+(H140*1.21)</f>
        <v>1002.15</v>
      </c>
    </row>
    <row r="141" spans="1:12" s="13" customFormat="1" ht="13.5" customHeight="1" x14ac:dyDescent="0.3">
      <c r="A141" s="95" t="s">
        <v>178</v>
      </c>
      <c r="B141" s="64" t="s">
        <v>14</v>
      </c>
      <c r="C141" s="96" t="s">
        <v>180</v>
      </c>
      <c r="D141" s="97" t="s">
        <v>332</v>
      </c>
      <c r="E141" s="103">
        <v>300</v>
      </c>
      <c r="F141" s="98">
        <v>300</v>
      </c>
      <c r="G141" s="98">
        <v>0</v>
      </c>
      <c r="H141" s="98">
        <v>0</v>
      </c>
      <c r="I141" s="105">
        <f t="shared" si="21"/>
        <v>300</v>
      </c>
      <c r="J141" s="99">
        <f>F141+G141+H141</f>
        <v>300</v>
      </c>
      <c r="K141" s="92">
        <f t="shared" si="22"/>
        <v>363</v>
      </c>
      <c r="L141" s="92">
        <f t="shared" ref="L141:L145" si="23">(F141*1.21)+G141+(H141*1.21)</f>
        <v>363</v>
      </c>
    </row>
    <row r="142" spans="1:12" s="13" customFormat="1" ht="13.5" customHeight="1" x14ac:dyDescent="0.3">
      <c r="A142" s="95" t="s">
        <v>181</v>
      </c>
      <c r="B142" s="64" t="s">
        <v>14</v>
      </c>
      <c r="C142" s="96" t="s">
        <v>182</v>
      </c>
      <c r="D142" s="97" t="s">
        <v>16</v>
      </c>
      <c r="E142" s="103">
        <v>200</v>
      </c>
      <c r="F142" s="98">
        <v>380</v>
      </c>
      <c r="G142" s="98">
        <v>500</v>
      </c>
      <c r="H142" s="98">
        <v>35</v>
      </c>
      <c r="I142" s="105">
        <f t="shared" si="21"/>
        <v>735</v>
      </c>
      <c r="J142" s="99">
        <f t="shared" si="16"/>
        <v>915</v>
      </c>
      <c r="K142" s="92">
        <f t="shared" si="22"/>
        <v>784.35</v>
      </c>
      <c r="L142" s="92">
        <f t="shared" si="23"/>
        <v>1002.15</v>
      </c>
    </row>
    <row r="143" spans="1:12" s="21" customFormat="1" ht="12" customHeight="1" x14ac:dyDescent="0.3">
      <c r="A143" s="95" t="s">
        <v>181</v>
      </c>
      <c r="B143" s="64" t="s">
        <v>14</v>
      </c>
      <c r="C143" s="96" t="s">
        <v>183</v>
      </c>
      <c r="D143" s="97" t="s">
        <v>332</v>
      </c>
      <c r="E143" s="103">
        <v>300</v>
      </c>
      <c r="F143" s="98">
        <v>300</v>
      </c>
      <c r="G143" s="98">
        <v>0</v>
      </c>
      <c r="H143" s="98">
        <v>0</v>
      </c>
      <c r="I143" s="105">
        <f t="shared" si="21"/>
        <v>300</v>
      </c>
      <c r="J143" s="99">
        <f>F143+G143+H143</f>
        <v>300</v>
      </c>
      <c r="K143" s="92">
        <f t="shared" si="22"/>
        <v>363</v>
      </c>
      <c r="L143" s="92">
        <f t="shared" si="23"/>
        <v>363</v>
      </c>
    </row>
    <row r="144" spans="1:12" customFormat="1" ht="15" customHeight="1" x14ac:dyDescent="0.3">
      <c r="A144" s="95" t="s">
        <v>184</v>
      </c>
      <c r="B144" s="64" t="s">
        <v>14</v>
      </c>
      <c r="C144" s="96" t="s">
        <v>185</v>
      </c>
      <c r="D144" s="97" t="s">
        <v>16</v>
      </c>
      <c r="E144" s="103">
        <v>200</v>
      </c>
      <c r="F144" s="98">
        <v>380</v>
      </c>
      <c r="G144" s="98">
        <v>500</v>
      </c>
      <c r="H144" s="98">
        <v>35</v>
      </c>
      <c r="I144" s="105">
        <f t="shared" si="21"/>
        <v>735</v>
      </c>
      <c r="J144" s="99">
        <f t="shared" si="16"/>
        <v>915</v>
      </c>
      <c r="K144" s="92">
        <f t="shared" si="22"/>
        <v>784.35</v>
      </c>
      <c r="L144" s="92">
        <f t="shared" si="23"/>
        <v>1002.15</v>
      </c>
    </row>
    <row r="145" spans="1:12" customFormat="1" ht="11.25" customHeight="1" x14ac:dyDescent="0.3">
      <c r="A145" s="95" t="s">
        <v>184</v>
      </c>
      <c r="B145" s="64" t="s">
        <v>14</v>
      </c>
      <c r="C145" s="96" t="s">
        <v>186</v>
      </c>
      <c r="D145" s="97" t="s">
        <v>332</v>
      </c>
      <c r="E145" s="103">
        <v>300</v>
      </c>
      <c r="F145" s="98">
        <v>300</v>
      </c>
      <c r="G145" s="98">
        <v>500</v>
      </c>
      <c r="H145" s="98">
        <v>35</v>
      </c>
      <c r="I145" s="105">
        <f t="shared" si="21"/>
        <v>835</v>
      </c>
      <c r="J145" s="99">
        <f>F145+G145+H145</f>
        <v>835</v>
      </c>
      <c r="K145" s="92">
        <f t="shared" si="22"/>
        <v>905.35</v>
      </c>
      <c r="L145" s="92">
        <f t="shared" si="23"/>
        <v>905.35</v>
      </c>
    </row>
    <row r="146" spans="1:12" customFormat="1" ht="22.5" customHeight="1" x14ac:dyDescent="0.3">
      <c r="A146" s="95" t="s">
        <v>187</v>
      </c>
      <c r="B146" s="64" t="s">
        <v>33</v>
      </c>
      <c r="C146" s="65" t="s">
        <v>188</v>
      </c>
      <c r="D146" s="101" t="s">
        <v>27</v>
      </c>
      <c r="E146" s="103">
        <v>0</v>
      </c>
      <c r="F146" s="98">
        <v>3396</v>
      </c>
      <c r="G146" s="98">
        <v>0</v>
      </c>
      <c r="H146" s="98">
        <v>0</v>
      </c>
      <c r="I146" s="105">
        <v>0</v>
      </c>
      <c r="J146" s="99">
        <f t="shared" si="16"/>
        <v>3396</v>
      </c>
      <c r="K146" s="118">
        <v>0</v>
      </c>
      <c r="L146" s="119">
        <f>F146*1.21</f>
        <v>4109.16</v>
      </c>
    </row>
    <row r="147" spans="1:12" customFormat="1" ht="14.25" customHeight="1" x14ac:dyDescent="0.3">
      <c r="A147" s="95" t="s">
        <v>189</v>
      </c>
      <c r="B147" s="64" t="s">
        <v>14</v>
      </c>
      <c r="C147" s="65" t="s">
        <v>190</v>
      </c>
      <c r="D147" s="101" t="s">
        <v>191</v>
      </c>
      <c r="E147" s="103">
        <v>380</v>
      </c>
      <c r="F147" s="98">
        <v>500</v>
      </c>
      <c r="G147" s="98">
        <v>500</v>
      </c>
      <c r="H147" s="98">
        <v>35</v>
      </c>
      <c r="I147" s="105">
        <f>E147+G147+H147</f>
        <v>915</v>
      </c>
      <c r="J147" s="99">
        <f t="shared" si="16"/>
        <v>1035</v>
      </c>
      <c r="K147" s="123">
        <f>(E147*1.21)+G147+(H147*1.21)</f>
        <v>1002.15</v>
      </c>
      <c r="L147" s="119">
        <f>(F147*1.21)+G147+(H147*1.21)</f>
        <v>1147.3499999999999</v>
      </c>
    </row>
    <row r="148" spans="1:12" s="21" customFormat="1" ht="15" customHeight="1" x14ac:dyDescent="0.3">
      <c r="A148" s="106" t="s">
        <v>192</v>
      </c>
      <c r="B148" s="107" t="s">
        <v>14</v>
      </c>
      <c r="C148" s="108" t="s">
        <v>193</v>
      </c>
      <c r="D148" s="109" t="s">
        <v>27</v>
      </c>
      <c r="E148" s="110">
        <v>0</v>
      </c>
      <c r="F148" s="110">
        <v>0</v>
      </c>
      <c r="G148" s="98">
        <v>0</v>
      </c>
      <c r="H148" s="98">
        <v>0</v>
      </c>
      <c r="I148" s="105">
        <f>E148+G148+H148</f>
        <v>0</v>
      </c>
      <c r="J148" s="105">
        <f t="shared" si="16"/>
        <v>0</v>
      </c>
      <c r="K148" s="122">
        <v>0</v>
      </c>
      <c r="L148" s="122">
        <f>F148*1.21</f>
        <v>0</v>
      </c>
    </row>
    <row r="149" spans="1:12" s="13" customFormat="1" ht="14.4" x14ac:dyDescent="0.3">
      <c r="A149" s="106" t="s">
        <v>192</v>
      </c>
      <c r="B149" s="107" t="s">
        <v>103</v>
      </c>
      <c r="C149" s="108" t="s">
        <v>194</v>
      </c>
      <c r="D149" s="109" t="s">
        <v>27</v>
      </c>
      <c r="E149" s="110">
        <v>0</v>
      </c>
      <c r="F149" s="111">
        <v>4680</v>
      </c>
      <c r="G149" s="98">
        <v>0</v>
      </c>
      <c r="H149" s="98">
        <v>0</v>
      </c>
      <c r="I149" s="105">
        <f>E149+G149+H149</f>
        <v>0</v>
      </c>
      <c r="J149" s="99">
        <f t="shared" si="16"/>
        <v>4680</v>
      </c>
      <c r="K149" s="115">
        <v>0</v>
      </c>
      <c r="L149" s="121">
        <f t="shared" ref="L149:L150" si="24">F149*1.21</f>
        <v>5662.8</v>
      </c>
    </row>
    <row r="150" spans="1:12" s="13" customFormat="1" ht="14.4" x14ac:dyDescent="0.3">
      <c r="A150" s="95" t="s">
        <v>195</v>
      </c>
      <c r="B150" s="64" t="s">
        <v>14</v>
      </c>
      <c r="C150" s="96" t="s">
        <v>341</v>
      </c>
      <c r="D150" s="97" t="s">
        <v>27</v>
      </c>
      <c r="E150" s="103">
        <v>0</v>
      </c>
      <c r="F150" s="98">
        <v>1000</v>
      </c>
      <c r="G150" s="98">
        <v>0</v>
      </c>
      <c r="H150" s="98">
        <v>0</v>
      </c>
      <c r="I150" s="105">
        <f>E150+G150+H150</f>
        <v>0</v>
      </c>
      <c r="J150" s="99">
        <f t="shared" si="16"/>
        <v>1000</v>
      </c>
      <c r="K150" s="115">
        <v>0</v>
      </c>
      <c r="L150" s="121">
        <f t="shared" si="24"/>
        <v>1210</v>
      </c>
    </row>
    <row r="151" spans="1:12" s="13" customFormat="1" ht="14.4" x14ac:dyDescent="0.3">
      <c r="A151" s="95" t="s">
        <v>195</v>
      </c>
      <c r="B151" s="64" t="s">
        <v>14</v>
      </c>
      <c r="C151" s="96" t="s">
        <v>196</v>
      </c>
      <c r="D151" s="97" t="s">
        <v>26</v>
      </c>
      <c r="E151" s="103">
        <v>0</v>
      </c>
      <c r="F151" s="98">
        <v>700</v>
      </c>
      <c r="G151" s="98">
        <v>500</v>
      </c>
      <c r="H151" s="98">
        <v>35</v>
      </c>
      <c r="I151" s="105">
        <v>0</v>
      </c>
      <c r="J151" s="99">
        <f>F151+G151+H151</f>
        <v>1235</v>
      </c>
      <c r="K151" s="115">
        <v>0</v>
      </c>
      <c r="L151" s="92">
        <f>(F151*1.21)+G151+(H151*1.21)</f>
        <v>1389.35</v>
      </c>
    </row>
    <row r="152" spans="1:12" s="13" customFormat="1" ht="14.4" x14ac:dyDescent="0.3">
      <c r="A152" s="95" t="s">
        <v>197</v>
      </c>
      <c r="B152" s="64" t="s">
        <v>14</v>
      </c>
      <c r="C152" s="96" t="s">
        <v>198</v>
      </c>
      <c r="D152" s="97" t="s">
        <v>27</v>
      </c>
      <c r="E152" s="103">
        <v>0</v>
      </c>
      <c r="F152" s="98">
        <v>4960</v>
      </c>
      <c r="G152" s="98">
        <v>0</v>
      </c>
      <c r="H152" s="98">
        <v>0</v>
      </c>
      <c r="I152" s="105">
        <f>E152+G152+H152</f>
        <v>0</v>
      </c>
      <c r="J152" s="99">
        <f t="shared" si="16"/>
        <v>4960</v>
      </c>
      <c r="K152" s="115">
        <v>0</v>
      </c>
      <c r="L152" s="92">
        <f>F152*1.21</f>
        <v>6001.5999999999995</v>
      </c>
    </row>
    <row r="153" spans="1:12" s="13" customFormat="1" ht="14.4" x14ac:dyDescent="0.3">
      <c r="A153" s="95" t="s">
        <v>197</v>
      </c>
      <c r="B153" s="64" t="s">
        <v>14</v>
      </c>
      <c r="C153" s="96" t="s">
        <v>199</v>
      </c>
      <c r="D153" s="97" t="s">
        <v>26</v>
      </c>
      <c r="E153" s="103">
        <v>0</v>
      </c>
      <c r="F153" s="98">
        <v>700</v>
      </c>
      <c r="G153" s="98">
        <v>500</v>
      </c>
      <c r="H153" s="98">
        <v>35</v>
      </c>
      <c r="I153" s="105">
        <v>0</v>
      </c>
      <c r="J153" s="99">
        <f>F153+G153+H153</f>
        <v>1235</v>
      </c>
      <c r="K153" s="115">
        <v>0</v>
      </c>
      <c r="L153" s="92">
        <f>(F153*1.21)+G153+(H153*1.21)</f>
        <v>1389.35</v>
      </c>
    </row>
    <row r="154" spans="1:12" s="13" customFormat="1" ht="13.5" customHeight="1" x14ac:dyDescent="0.3">
      <c r="A154" s="95" t="s">
        <v>423</v>
      </c>
      <c r="B154" s="64" t="s">
        <v>33</v>
      </c>
      <c r="C154" s="96" t="s">
        <v>424</v>
      </c>
      <c r="D154" s="97" t="s">
        <v>27</v>
      </c>
      <c r="E154" s="103">
        <v>0</v>
      </c>
      <c r="F154" s="98">
        <v>4700</v>
      </c>
      <c r="G154" s="98">
        <v>0</v>
      </c>
      <c r="H154" s="98">
        <v>0</v>
      </c>
      <c r="I154" s="105">
        <v>0</v>
      </c>
      <c r="J154" s="99">
        <f>F154+G154+H154</f>
        <v>4700</v>
      </c>
      <c r="K154" s="115">
        <v>0</v>
      </c>
      <c r="L154" s="92">
        <f>J154*1.21</f>
        <v>5687</v>
      </c>
    </row>
    <row r="155" spans="1:12" s="13" customFormat="1" ht="14.4" x14ac:dyDescent="0.3">
      <c r="A155" s="95" t="s">
        <v>200</v>
      </c>
      <c r="B155" s="64" t="s">
        <v>14</v>
      </c>
      <c r="C155" s="96" t="s">
        <v>201</v>
      </c>
      <c r="D155" s="97" t="s">
        <v>26</v>
      </c>
      <c r="E155" s="103">
        <v>0</v>
      </c>
      <c r="F155" s="98">
        <v>700</v>
      </c>
      <c r="G155" s="98">
        <v>500</v>
      </c>
      <c r="H155" s="98">
        <v>35</v>
      </c>
      <c r="I155" s="105">
        <v>0</v>
      </c>
      <c r="J155" s="99">
        <f t="shared" si="16"/>
        <v>1235</v>
      </c>
      <c r="K155" s="115">
        <v>0</v>
      </c>
      <c r="L155" s="92">
        <f>(F155*1.21)+G155+(H155*1.21)</f>
        <v>1389.35</v>
      </c>
    </row>
    <row r="156" spans="1:12" s="13" customFormat="1" ht="13.5" customHeight="1" x14ac:dyDescent="0.3">
      <c r="A156" s="95" t="s">
        <v>203</v>
      </c>
      <c r="B156" s="64" t="s">
        <v>14</v>
      </c>
      <c r="C156" s="96" t="s">
        <v>204</v>
      </c>
      <c r="D156" s="97" t="s">
        <v>27</v>
      </c>
      <c r="E156" s="103">
        <v>0</v>
      </c>
      <c r="F156" s="98">
        <v>0</v>
      </c>
      <c r="G156" s="98">
        <v>0</v>
      </c>
      <c r="H156" s="103">
        <v>0</v>
      </c>
      <c r="I156" s="105">
        <f>E156+G156+H156</f>
        <v>0</v>
      </c>
      <c r="J156" s="105">
        <f t="shared" si="16"/>
        <v>0</v>
      </c>
      <c r="K156" s="115">
        <v>0</v>
      </c>
      <c r="L156" s="113">
        <v>0</v>
      </c>
    </row>
    <row r="157" spans="1:12" s="24" customFormat="1" ht="15" thickBot="1" x14ac:dyDescent="0.35">
      <c r="A157" s="95" t="s">
        <v>205</v>
      </c>
      <c r="B157" s="64" t="s">
        <v>14</v>
      </c>
      <c r="C157" s="96" t="s">
        <v>206</v>
      </c>
      <c r="D157" s="97" t="s">
        <v>27</v>
      </c>
      <c r="E157" s="103">
        <v>0</v>
      </c>
      <c r="F157" s="98">
        <v>0</v>
      </c>
      <c r="G157" s="98">
        <v>0</v>
      </c>
      <c r="H157" s="103">
        <v>0</v>
      </c>
      <c r="I157" s="105">
        <f>E157+G157+H157</f>
        <v>0</v>
      </c>
      <c r="J157" s="105">
        <f t="shared" si="16"/>
        <v>0</v>
      </c>
      <c r="K157" s="186">
        <v>0</v>
      </c>
      <c r="L157" s="187">
        <v>0</v>
      </c>
    </row>
    <row r="158" spans="1:12" s="24" customFormat="1" ht="14.4" x14ac:dyDescent="0.3">
      <c r="A158" s="237" t="s">
        <v>331</v>
      </c>
      <c r="B158" s="238"/>
      <c r="C158" s="239"/>
      <c r="D158" s="243" t="s">
        <v>330</v>
      </c>
      <c r="E158" s="245" t="s">
        <v>1</v>
      </c>
      <c r="F158" s="246"/>
      <c r="G158" s="249" t="s">
        <v>2</v>
      </c>
      <c r="H158" s="250"/>
      <c r="I158" s="257" t="s">
        <v>396</v>
      </c>
      <c r="J158" s="258"/>
      <c r="K158" s="261" t="s">
        <v>397</v>
      </c>
      <c r="L158" s="262"/>
    </row>
    <row r="159" spans="1:12" s="24" customFormat="1" ht="30" customHeight="1" thickBot="1" x14ac:dyDescent="0.35">
      <c r="A159" s="240"/>
      <c r="B159" s="241"/>
      <c r="C159" s="242"/>
      <c r="D159" s="244"/>
      <c r="E159" s="247"/>
      <c r="F159" s="248"/>
      <c r="G159" s="296"/>
      <c r="H159" s="297"/>
      <c r="I159" s="259"/>
      <c r="J159" s="260"/>
      <c r="K159" s="263"/>
      <c r="L159" s="264"/>
    </row>
    <row r="160" spans="1:12" s="24" customFormat="1" ht="25.5" hidden="1" customHeight="1" x14ac:dyDescent="0.3">
      <c r="A160" s="265" t="s">
        <v>4</v>
      </c>
      <c r="B160" s="267"/>
      <c r="C160" s="269" t="s">
        <v>5</v>
      </c>
      <c r="D160" s="271" t="s">
        <v>6</v>
      </c>
      <c r="E160" s="42" t="s">
        <v>7</v>
      </c>
      <c r="F160" s="43" t="s">
        <v>334</v>
      </c>
      <c r="G160" s="273" t="s">
        <v>8</v>
      </c>
      <c r="H160" s="273" t="s">
        <v>9</v>
      </c>
      <c r="I160" s="253" t="s">
        <v>398</v>
      </c>
      <c r="J160" s="255" t="s">
        <v>400</v>
      </c>
      <c r="K160" s="253" t="s">
        <v>398</v>
      </c>
      <c r="L160" s="255" t="s">
        <v>399</v>
      </c>
    </row>
    <row r="161" spans="1:12" s="24" customFormat="1" ht="36" customHeight="1" x14ac:dyDescent="0.3">
      <c r="A161" s="276"/>
      <c r="B161" s="279"/>
      <c r="C161" s="280"/>
      <c r="D161" s="281"/>
      <c r="E161" s="42" t="s">
        <v>7</v>
      </c>
      <c r="F161" s="43" t="s">
        <v>334</v>
      </c>
      <c r="G161" s="284"/>
      <c r="H161" s="284"/>
      <c r="I161" s="314"/>
      <c r="J161" s="315"/>
      <c r="K161" s="314"/>
      <c r="L161" s="315"/>
    </row>
    <row r="162" spans="1:12" s="13" customFormat="1" ht="21" customHeight="1" x14ac:dyDescent="0.3">
      <c r="A162" s="266"/>
      <c r="B162" s="268"/>
      <c r="C162" s="270"/>
      <c r="D162" s="272"/>
      <c r="E162" s="44" t="s">
        <v>11</v>
      </c>
      <c r="F162" s="44" t="s">
        <v>12</v>
      </c>
      <c r="G162" s="274"/>
      <c r="H162" s="274"/>
      <c r="I162" s="254"/>
      <c r="J162" s="256"/>
      <c r="K162" s="254"/>
      <c r="L162" s="256"/>
    </row>
    <row r="163" spans="1:12" s="13" customFormat="1" ht="13.5" customHeight="1" x14ac:dyDescent="0.3">
      <c r="A163" s="95" t="s">
        <v>207</v>
      </c>
      <c r="B163" s="64" t="s">
        <v>14</v>
      </c>
      <c r="C163" s="96" t="s">
        <v>208</v>
      </c>
      <c r="D163" s="97" t="s">
        <v>27</v>
      </c>
      <c r="E163" s="103">
        <v>0</v>
      </c>
      <c r="F163" s="103">
        <v>0</v>
      </c>
      <c r="G163" s="98">
        <v>0</v>
      </c>
      <c r="H163" s="98">
        <v>0</v>
      </c>
      <c r="I163" s="105">
        <f>E163+G163+H163</f>
        <v>0</v>
      </c>
      <c r="J163" s="105">
        <f t="shared" ref="J163:J165" si="25">F163+G163+H163</f>
        <v>0</v>
      </c>
      <c r="K163" s="113">
        <v>0</v>
      </c>
      <c r="L163" s="113">
        <v>0</v>
      </c>
    </row>
    <row r="164" spans="1:12" s="13" customFormat="1" ht="14.25" customHeight="1" x14ac:dyDescent="0.3">
      <c r="A164" s="95" t="s">
        <v>209</v>
      </c>
      <c r="B164" s="64" t="s">
        <v>14</v>
      </c>
      <c r="C164" s="96" t="s">
        <v>210</v>
      </c>
      <c r="D164" s="97" t="s">
        <v>27</v>
      </c>
      <c r="E164" s="103">
        <v>0</v>
      </c>
      <c r="F164" s="103">
        <v>0</v>
      </c>
      <c r="G164" s="98">
        <v>0</v>
      </c>
      <c r="H164" s="98">
        <v>0</v>
      </c>
      <c r="I164" s="105">
        <f>E164+G164+H164</f>
        <v>0</v>
      </c>
      <c r="J164" s="105">
        <f t="shared" si="25"/>
        <v>0</v>
      </c>
      <c r="K164" s="113">
        <v>0</v>
      </c>
      <c r="L164" s="113">
        <v>0</v>
      </c>
    </row>
    <row r="165" spans="1:12" s="13" customFormat="1" ht="11.25" customHeight="1" x14ac:dyDescent="0.3">
      <c r="A165" s="95" t="s">
        <v>211</v>
      </c>
      <c r="B165" s="64" t="s">
        <v>14</v>
      </c>
      <c r="C165" s="96" t="s">
        <v>212</v>
      </c>
      <c r="D165" s="97" t="s">
        <v>27</v>
      </c>
      <c r="E165" s="103">
        <v>0</v>
      </c>
      <c r="F165" s="103">
        <v>0</v>
      </c>
      <c r="G165" s="98">
        <v>0</v>
      </c>
      <c r="H165" s="98">
        <v>0</v>
      </c>
      <c r="I165" s="105">
        <f>E165+G165+H165</f>
        <v>0</v>
      </c>
      <c r="J165" s="105">
        <f t="shared" si="25"/>
        <v>0</v>
      </c>
      <c r="K165" s="113">
        <v>0</v>
      </c>
      <c r="L165" s="113">
        <v>0</v>
      </c>
    </row>
    <row r="166" spans="1:12" s="13" customFormat="1" ht="12.75" customHeight="1" x14ac:dyDescent="0.3">
      <c r="A166" s="95" t="s">
        <v>213</v>
      </c>
      <c r="B166" s="64" t="s">
        <v>14</v>
      </c>
      <c r="C166" s="96" t="s">
        <v>214</v>
      </c>
      <c r="D166" s="97" t="s">
        <v>27</v>
      </c>
      <c r="E166" s="103">
        <v>0</v>
      </c>
      <c r="F166" s="103">
        <v>0</v>
      </c>
      <c r="G166" s="98">
        <v>0</v>
      </c>
      <c r="H166" s="98">
        <v>0</v>
      </c>
      <c r="I166" s="105">
        <f>E166+G166+H166</f>
        <v>0</v>
      </c>
      <c r="J166" s="105">
        <f t="shared" si="16"/>
        <v>0</v>
      </c>
      <c r="K166" s="113">
        <v>0</v>
      </c>
      <c r="L166" s="113">
        <v>0</v>
      </c>
    </row>
    <row r="167" spans="1:12" s="13" customFormat="1" ht="12" customHeight="1" x14ac:dyDescent="0.3">
      <c r="A167" s="106" t="s">
        <v>215</v>
      </c>
      <c r="B167" s="107" t="s">
        <v>14</v>
      </c>
      <c r="C167" s="116" t="s">
        <v>216</v>
      </c>
      <c r="D167" s="97" t="s">
        <v>27</v>
      </c>
      <c r="E167" s="103">
        <v>0</v>
      </c>
      <c r="F167" s="103">
        <v>0</v>
      </c>
      <c r="G167" s="98">
        <v>0</v>
      </c>
      <c r="H167" s="98">
        <v>0</v>
      </c>
      <c r="I167" s="105">
        <f>E167+G167+H167</f>
        <v>0</v>
      </c>
      <c r="J167" s="105">
        <f t="shared" si="16"/>
        <v>0</v>
      </c>
      <c r="K167" s="113">
        <v>0</v>
      </c>
      <c r="L167" s="113">
        <v>0</v>
      </c>
    </row>
    <row r="168" spans="1:12" s="13" customFormat="1" ht="14.4" x14ac:dyDescent="0.3">
      <c r="A168" s="106" t="s">
        <v>217</v>
      </c>
      <c r="B168" s="107" t="s">
        <v>33</v>
      </c>
      <c r="C168" s="116" t="s">
        <v>218</v>
      </c>
      <c r="D168" s="124" t="s">
        <v>27</v>
      </c>
      <c r="E168" s="110">
        <v>0</v>
      </c>
      <c r="F168" s="111">
        <v>12904</v>
      </c>
      <c r="G168" s="98">
        <v>0</v>
      </c>
      <c r="H168" s="98">
        <v>0</v>
      </c>
      <c r="I168" s="105">
        <v>0</v>
      </c>
      <c r="J168" s="99">
        <f t="shared" si="16"/>
        <v>12904</v>
      </c>
      <c r="K168" s="113">
        <v>0</v>
      </c>
      <c r="L168" s="92">
        <f>F168*1.21</f>
        <v>15613.84</v>
      </c>
    </row>
    <row r="169" spans="1:12" s="13" customFormat="1" ht="14.25" customHeight="1" x14ac:dyDescent="0.3">
      <c r="A169" s="106" t="s">
        <v>219</v>
      </c>
      <c r="B169" s="107" t="s">
        <v>33</v>
      </c>
      <c r="C169" s="108" t="s">
        <v>220</v>
      </c>
      <c r="D169" s="109" t="s">
        <v>27</v>
      </c>
      <c r="E169" s="110">
        <v>0</v>
      </c>
      <c r="F169" s="111">
        <v>12904</v>
      </c>
      <c r="G169" s="98">
        <v>0</v>
      </c>
      <c r="H169" s="98">
        <v>0</v>
      </c>
      <c r="I169" s="105">
        <f>E169+G169+H169</f>
        <v>0</v>
      </c>
      <c r="J169" s="99">
        <f t="shared" si="16"/>
        <v>12904</v>
      </c>
      <c r="K169" s="113">
        <v>0</v>
      </c>
      <c r="L169" s="92">
        <f t="shared" ref="L169:L171" si="26">F169*1.21</f>
        <v>15613.84</v>
      </c>
    </row>
    <row r="170" spans="1:12" s="13" customFormat="1" ht="14.4" x14ac:dyDescent="0.3">
      <c r="A170" s="106" t="s">
        <v>221</v>
      </c>
      <c r="B170" s="107" t="s">
        <v>14</v>
      </c>
      <c r="C170" s="108" t="s">
        <v>222</v>
      </c>
      <c r="D170" s="109" t="s">
        <v>27</v>
      </c>
      <c r="E170" s="110">
        <v>0</v>
      </c>
      <c r="F170" s="111">
        <v>2000</v>
      </c>
      <c r="G170" s="98">
        <v>0</v>
      </c>
      <c r="H170" s="98">
        <v>0</v>
      </c>
      <c r="I170" s="105">
        <f>E170+G170+H170</f>
        <v>0</v>
      </c>
      <c r="J170" s="99">
        <f t="shared" si="16"/>
        <v>2000</v>
      </c>
      <c r="K170" s="113">
        <v>0</v>
      </c>
      <c r="L170" s="92">
        <f t="shared" si="26"/>
        <v>2420</v>
      </c>
    </row>
    <row r="171" spans="1:12" s="13" customFormat="1" ht="15" customHeight="1" x14ac:dyDescent="0.3">
      <c r="A171" s="106" t="s">
        <v>223</v>
      </c>
      <c r="B171" s="107" t="s">
        <v>33</v>
      </c>
      <c r="C171" s="108" t="s">
        <v>224</v>
      </c>
      <c r="D171" s="109" t="s">
        <v>27</v>
      </c>
      <c r="E171" s="110">
        <v>0</v>
      </c>
      <c r="F171" s="111">
        <v>8000</v>
      </c>
      <c r="G171" s="98">
        <v>0</v>
      </c>
      <c r="H171" s="98">
        <v>0</v>
      </c>
      <c r="I171" s="105">
        <f>E171+G171+H171</f>
        <v>0</v>
      </c>
      <c r="J171" s="99">
        <f t="shared" si="16"/>
        <v>8000</v>
      </c>
      <c r="K171" s="113">
        <v>0</v>
      </c>
      <c r="L171" s="92">
        <f t="shared" si="26"/>
        <v>9680</v>
      </c>
    </row>
    <row r="172" spans="1:12" s="13" customFormat="1" ht="15.75" customHeight="1" x14ac:dyDescent="0.3">
      <c r="A172" s="106" t="s">
        <v>225</v>
      </c>
      <c r="B172" s="107" t="s">
        <v>14</v>
      </c>
      <c r="C172" s="116" t="s">
        <v>226</v>
      </c>
      <c r="D172" s="124" t="s">
        <v>191</v>
      </c>
      <c r="E172" s="110">
        <v>0</v>
      </c>
      <c r="F172" s="111">
        <v>50</v>
      </c>
      <c r="G172" s="98">
        <v>500</v>
      </c>
      <c r="H172" s="98">
        <v>35</v>
      </c>
      <c r="I172" s="105">
        <v>0</v>
      </c>
      <c r="J172" s="99">
        <f>F172+G172+H172</f>
        <v>585</v>
      </c>
      <c r="K172" s="113">
        <v>0</v>
      </c>
      <c r="L172" s="92">
        <f>(F172*1.21)+G172+(H172*1.21)</f>
        <v>602.85</v>
      </c>
    </row>
    <row r="173" spans="1:12" s="13" customFormat="1" ht="11.25" customHeight="1" x14ac:dyDescent="0.3">
      <c r="A173" s="106" t="s">
        <v>227</v>
      </c>
      <c r="B173" s="107" t="s">
        <v>14</v>
      </c>
      <c r="C173" s="116" t="s">
        <v>228</v>
      </c>
      <c r="D173" s="124" t="s">
        <v>191</v>
      </c>
      <c r="E173" s="110">
        <v>0</v>
      </c>
      <c r="F173" s="111">
        <v>50</v>
      </c>
      <c r="G173" s="98">
        <v>500</v>
      </c>
      <c r="H173" s="98">
        <v>35</v>
      </c>
      <c r="I173" s="105">
        <v>0</v>
      </c>
      <c r="J173" s="99">
        <f t="shared" si="16"/>
        <v>585</v>
      </c>
      <c r="K173" s="113">
        <v>0</v>
      </c>
      <c r="L173" s="92">
        <f t="shared" ref="L173:L175" si="27">(F173*1.21)+G173+(H173*1.21)</f>
        <v>602.85</v>
      </c>
    </row>
    <row r="174" spans="1:12" s="13" customFormat="1" ht="15" customHeight="1" x14ac:dyDescent="0.3">
      <c r="A174" s="106" t="s">
        <v>229</v>
      </c>
      <c r="B174" s="107" t="s">
        <v>14</v>
      </c>
      <c r="C174" s="108" t="s">
        <v>409</v>
      </c>
      <c r="D174" s="124" t="s">
        <v>191</v>
      </c>
      <c r="E174" s="110">
        <v>0</v>
      </c>
      <c r="F174" s="111">
        <v>50</v>
      </c>
      <c r="G174" s="98">
        <v>500</v>
      </c>
      <c r="H174" s="98">
        <v>35</v>
      </c>
      <c r="I174" s="105">
        <v>0</v>
      </c>
      <c r="J174" s="99">
        <f t="shared" si="16"/>
        <v>585</v>
      </c>
      <c r="K174" s="113">
        <v>0</v>
      </c>
      <c r="L174" s="92">
        <f t="shared" si="27"/>
        <v>602.85</v>
      </c>
    </row>
    <row r="175" spans="1:12" s="13" customFormat="1" ht="14.4" x14ac:dyDescent="0.3">
      <c r="A175" s="106" t="s">
        <v>231</v>
      </c>
      <c r="B175" s="107" t="s">
        <v>33</v>
      </c>
      <c r="C175" s="108" t="s">
        <v>232</v>
      </c>
      <c r="D175" s="109" t="s">
        <v>26</v>
      </c>
      <c r="E175" s="129">
        <v>1450</v>
      </c>
      <c r="F175" s="111">
        <v>1450</v>
      </c>
      <c r="G175" s="98">
        <v>500</v>
      </c>
      <c r="H175" s="98">
        <v>35</v>
      </c>
      <c r="I175" s="99">
        <f t="shared" ref="I175:I183" si="28">E175+G175+H175</f>
        <v>1985</v>
      </c>
      <c r="J175" s="99">
        <f t="shared" si="16"/>
        <v>1985</v>
      </c>
      <c r="K175" s="92">
        <f>(E175*1.21)+G175+(H175*1.21)</f>
        <v>2296.85</v>
      </c>
      <c r="L175" s="92">
        <f t="shared" si="27"/>
        <v>2296.85</v>
      </c>
    </row>
    <row r="176" spans="1:12" s="21" customFormat="1" ht="13.5" customHeight="1" x14ac:dyDescent="0.3">
      <c r="A176" s="106" t="s">
        <v>233</v>
      </c>
      <c r="B176" s="107" t="s">
        <v>33</v>
      </c>
      <c r="C176" s="108" t="s">
        <v>430</v>
      </c>
      <c r="D176" s="109" t="s">
        <v>27</v>
      </c>
      <c r="E176" s="110">
        <v>0</v>
      </c>
      <c r="F176" s="111">
        <v>3396</v>
      </c>
      <c r="G176" s="98">
        <v>0</v>
      </c>
      <c r="H176" s="98">
        <v>0</v>
      </c>
      <c r="I176" s="105">
        <f t="shared" si="28"/>
        <v>0</v>
      </c>
      <c r="J176" s="99">
        <f t="shared" si="16"/>
        <v>3396</v>
      </c>
      <c r="K176" s="115">
        <v>0</v>
      </c>
      <c r="L176" s="121">
        <f>F176*1.21</f>
        <v>4109.16</v>
      </c>
    </row>
    <row r="177" spans="1:12" s="21" customFormat="1" ht="15" customHeight="1" x14ac:dyDescent="0.3">
      <c r="A177" s="106" t="s">
        <v>425</v>
      </c>
      <c r="B177" s="107" t="s">
        <v>14</v>
      </c>
      <c r="C177" s="108" t="s">
        <v>426</v>
      </c>
      <c r="D177" s="109" t="s">
        <v>27</v>
      </c>
      <c r="E177" s="110">
        <v>0</v>
      </c>
      <c r="F177" s="111">
        <v>4960</v>
      </c>
      <c r="G177" s="98">
        <v>0</v>
      </c>
      <c r="H177" s="98">
        <v>0</v>
      </c>
      <c r="I177" s="105">
        <v>0</v>
      </c>
      <c r="J177" s="99">
        <f t="shared" si="16"/>
        <v>4960</v>
      </c>
      <c r="K177" s="115">
        <v>0</v>
      </c>
      <c r="L177" s="121">
        <f>F177*1.21</f>
        <v>6001.5999999999995</v>
      </c>
    </row>
    <row r="178" spans="1:12" s="21" customFormat="1" ht="14.4" x14ac:dyDescent="0.3">
      <c r="A178" s="106" t="s">
        <v>235</v>
      </c>
      <c r="B178" s="107" t="s">
        <v>33</v>
      </c>
      <c r="C178" s="108" t="s">
        <v>236</v>
      </c>
      <c r="D178" s="109" t="s">
        <v>26</v>
      </c>
      <c r="E178" s="129">
        <v>1450</v>
      </c>
      <c r="F178" s="111">
        <v>1450</v>
      </c>
      <c r="G178" s="98">
        <v>500</v>
      </c>
      <c r="H178" s="98">
        <v>35</v>
      </c>
      <c r="I178" s="99">
        <f t="shared" si="28"/>
        <v>1985</v>
      </c>
      <c r="J178" s="99">
        <f>F178+G178+H178</f>
        <v>1985</v>
      </c>
      <c r="K178" s="121">
        <f>(E178*1.21)+G178+(H178*1.21)</f>
        <v>2296.85</v>
      </c>
      <c r="L178" s="121">
        <f>(F178*1.21)+G178+(H178*1.21)</f>
        <v>2296.85</v>
      </c>
    </row>
    <row r="179" spans="1:12" s="21" customFormat="1" ht="22.5" customHeight="1" x14ac:dyDescent="0.3">
      <c r="A179" s="106" t="s">
        <v>237</v>
      </c>
      <c r="B179" s="107" t="s">
        <v>33</v>
      </c>
      <c r="C179" s="108" t="s">
        <v>391</v>
      </c>
      <c r="D179" s="109" t="s">
        <v>27</v>
      </c>
      <c r="E179" s="110">
        <v>0</v>
      </c>
      <c r="F179" s="111">
        <v>3396</v>
      </c>
      <c r="G179" s="98">
        <v>0</v>
      </c>
      <c r="H179" s="98">
        <v>0</v>
      </c>
      <c r="I179" s="105">
        <f t="shared" si="28"/>
        <v>0</v>
      </c>
      <c r="J179" s="99">
        <f t="shared" si="16"/>
        <v>3396</v>
      </c>
      <c r="K179" s="115">
        <v>0</v>
      </c>
      <c r="L179" s="121">
        <f>F179*1.21</f>
        <v>4109.16</v>
      </c>
    </row>
    <row r="180" spans="1:12" customFormat="1" ht="15" customHeight="1" x14ac:dyDescent="0.3">
      <c r="A180" s="106" t="s">
        <v>239</v>
      </c>
      <c r="B180" s="107" t="s">
        <v>14</v>
      </c>
      <c r="C180" s="108" t="s">
        <v>240</v>
      </c>
      <c r="D180" s="109" t="s">
        <v>27</v>
      </c>
      <c r="E180" s="110">
        <v>0</v>
      </c>
      <c r="F180" s="111">
        <v>3396</v>
      </c>
      <c r="G180" s="98">
        <v>0</v>
      </c>
      <c r="H180" s="98">
        <v>0</v>
      </c>
      <c r="I180" s="105">
        <f t="shared" si="28"/>
        <v>0</v>
      </c>
      <c r="J180" s="99">
        <f t="shared" si="16"/>
        <v>3396</v>
      </c>
      <c r="K180" s="118">
        <v>0</v>
      </c>
      <c r="L180" s="121">
        <f>F180*1.21</f>
        <v>4109.16</v>
      </c>
    </row>
    <row r="181" spans="1:12" customFormat="1" ht="24" customHeight="1" x14ac:dyDescent="0.3">
      <c r="A181" s="106" t="s">
        <v>241</v>
      </c>
      <c r="B181" s="107" t="s">
        <v>14</v>
      </c>
      <c r="C181" s="108" t="s">
        <v>242</v>
      </c>
      <c r="D181" s="109" t="s">
        <v>16</v>
      </c>
      <c r="E181" s="111">
        <v>450</v>
      </c>
      <c r="F181" s="111">
        <v>500</v>
      </c>
      <c r="G181" s="98">
        <v>500</v>
      </c>
      <c r="H181" s="98">
        <v>35</v>
      </c>
      <c r="I181" s="105">
        <f t="shared" si="28"/>
        <v>985</v>
      </c>
      <c r="J181" s="99">
        <f t="shared" si="16"/>
        <v>1035</v>
      </c>
      <c r="K181" s="118">
        <f>(E181*1.21)+G181+(H181*1.21)</f>
        <v>1086.8499999999999</v>
      </c>
      <c r="L181" s="119">
        <f>(F181*1.21)+G181+(H181*1.21)</f>
        <v>1147.3499999999999</v>
      </c>
    </row>
    <row r="182" spans="1:12" customFormat="1" ht="13.5" customHeight="1" x14ac:dyDescent="0.3">
      <c r="A182" s="106" t="s">
        <v>243</v>
      </c>
      <c r="B182" s="107" t="s">
        <v>14</v>
      </c>
      <c r="C182" s="108" t="s">
        <v>244</v>
      </c>
      <c r="D182" s="109" t="s">
        <v>27</v>
      </c>
      <c r="E182" s="110">
        <v>0</v>
      </c>
      <c r="F182" s="111">
        <v>16300</v>
      </c>
      <c r="G182" s="98">
        <v>0</v>
      </c>
      <c r="H182" s="98">
        <v>0</v>
      </c>
      <c r="I182" s="105">
        <f t="shared" si="28"/>
        <v>0</v>
      </c>
      <c r="J182" s="99">
        <f t="shared" si="16"/>
        <v>16300</v>
      </c>
      <c r="K182" s="118">
        <v>0</v>
      </c>
      <c r="L182" s="119">
        <f>F182*1.21</f>
        <v>19723</v>
      </c>
    </row>
    <row r="183" spans="1:12" customFormat="1" ht="13.5" customHeight="1" x14ac:dyDescent="0.3">
      <c r="A183" s="106" t="s">
        <v>243</v>
      </c>
      <c r="B183" s="107" t="s">
        <v>103</v>
      </c>
      <c r="C183" s="108" t="s">
        <v>244</v>
      </c>
      <c r="D183" s="109" t="s">
        <v>27</v>
      </c>
      <c r="E183" s="110">
        <v>0</v>
      </c>
      <c r="F183" s="111">
        <v>16300</v>
      </c>
      <c r="G183" s="98">
        <v>0</v>
      </c>
      <c r="H183" s="98">
        <v>0</v>
      </c>
      <c r="I183" s="105">
        <f t="shared" si="28"/>
        <v>0</v>
      </c>
      <c r="J183" s="99">
        <f t="shared" si="16"/>
        <v>16300</v>
      </c>
      <c r="K183" s="118">
        <v>0</v>
      </c>
      <c r="L183" s="119">
        <f>F183*1.21</f>
        <v>19723</v>
      </c>
    </row>
    <row r="184" spans="1:12" s="21" customFormat="1" ht="34.5" customHeight="1" x14ac:dyDescent="0.3">
      <c r="A184" s="95" t="s">
        <v>245</v>
      </c>
      <c r="B184" s="64" t="s">
        <v>14</v>
      </c>
      <c r="C184" s="65" t="s">
        <v>408</v>
      </c>
      <c r="D184" s="101" t="s">
        <v>26</v>
      </c>
      <c r="E184" s="103">
        <v>0</v>
      </c>
      <c r="F184" s="98">
        <v>700</v>
      </c>
      <c r="G184" s="98">
        <v>500</v>
      </c>
      <c r="H184" s="98">
        <v>35</v>
      </c>
      <c r="I184" s="105">
        <v>0</v>
      </c>
      <c r="J184" s="99">
        <f t="shared" si="16"/>
        <v>1235</v>
      </c>
      <c r="K184" s="115">
        <v>0</v>
      </c>
      <c r="L184" s="121">
        <f>(F184*1.21)+G184+(H184*1.21)</f>
        <v>1389.35</v>
      </c>
    </row>
    <row r="185" spans="1:12" s="21" customFormat="1" ht="15" customHeight="1" x14ac:dyDescent="0.3">
      <c r="A185" s="95" t="s">
        <v>427</v>
      </c>
      <c r="B185" s="64" t="s">
        <v>33</v>
      </c>
      <c r="C185" s="65" t="s">
        <v>296</v>
      </c>
      <c r="D185" s="101" t="s">
        <v>27</v>
      </c>
      <c r="E185" s="103">
        <v>0</v>
      </c>
      <c r="F185" s="98">
        <v>14000</v>
      </c>
      <c r="G185" s="98">
        <v>0</v>
      </c>
      <c r="H185" s="98">
        <v>0</v>
      </c>
      <c r="I185" s="105">
        <v>0</v>
      </c>
      <c r="J185" s="99">
        <f t="shared" si="16"/>
        <v>14000</v>
      </c>
      <c r="K185" s="115">
        <v>0</v>
      </c>
      <c r="L185" s="121">
        <f>J185*1.21</f>
        <v>16940</v>
      </c>
    </row>
    <row r="186" spans="1:12" s="21" customFormat="1" ht="16.5" customHeight="1" x14ac:dyDescent="0.3">
      <c r="A186" s="106" t="s">
        <v>247</v>
      </c>
      <c r="B186" s="107" t="s">
        <v>14</v>
      </c>
      <c r="C186" s="108" t="s">
        <v>248</v>
      </c>
      <c r="D186" s="109" t="s">
        <v>191</v>
      </c>
      <c r="E186" s="110">
        <v>0</v>
      </c>
      <c r="F186" s="111">
        <v>50</v>
      </c>
      <c r="G186" s="98">
        <v>500</v>
      </c>
      <c r="H186" s="98">
        <v>35</v>
      </c>
      <c r="I186" s="105">
        <v>0</v>
      </c>
      <c r="J186" s="99">
        <f t="shared" si="16"/>
        <v>585</v>
      </c>
      <c r="K186" s="115">
        <v>0</v>
      </c>
      <c r="L186" s="121">
        <f>(F186*1.21)+G186+(H186*1.21)</f>
        <v>602.85</v>
      </c>
    </row>
    <row r="187" spans="1:12" s="21" customFormat="1" ht="17.25" customHeight="1" thickBot="1" x14ac:dyDescent="0.35">
      <c r="A187" s="106" t="s">
        <v>249</v>
      </c>
      <c r="B187" s="107" t="s">
        <v>33</v>
      </c>
      <c r="C187" s="125" t="s">
        <v>250</v>
      </c>
      <c r="D187" s="126" t="s">
        <v>251</v>
      </c>
      <c r="E187" s="127"/>
      <c r="F187" s="128"/>
      <c r="G187" s="98"/>
      <c r="H187" s="98"/>
      <c r="I187" s="105"/>
      <c r="J187" s="105"/>
      <c r="K187" s="186"/>
      <c r="L187" s="186"/>
    </row>
    <row r="188" spans="1:12" s="21" customFormat="1" ht="14.4" x14ac:dyDescent="0.3">
      <c r="A188" s="237" t="s">
        <v>331</v>
      </c>
      <c r="B188" s="238"/>
      <c r="C188" s="239"/>
      <c r="D188" s="243" t="s">
        <v>330</v>
      </c>
      <c r="E188" s="245" t="s">
        <v>1</v>
      </c>
      <c r="F188" s="246"/>
      <c r="G188" s="249" t="s">
        <v>2</v>
      </c>
      <c r="H188" s="250"/>
      <c r="I188" s="257" t="s">
        <v>396</v>
      </c>
      <c r="J188" s="258"/>
      <c r="K188" s="261" t="s">
        <v>397</v>
      </c>
      <c r="L188" s="262"/>
    </row>
    <row r="189" spans="1:12" s="21" customFormat="1" ht="30" customHeight="1" thickBot="1" x14ac:dyDescent="0.35">
      <c r="A189" s="240"/>
      <c r="B189" s="241"/>
      <c r="C189" s="242"/>
      <c r="D189" s="244"/>
      <c r="E189" s="247"/>
      <c r="F189" s="248"/>
      <c r="G189" s="296"/>
      <c r="H189" s="297"/>
      <c r="I189" s="259"/>
      <c r="J189" s="260"/>
      <c r="K189" s="263"/>
      <c r="L189" s="264"/>
    </row>
    <row r="190" spans="1:12" s="21" customFormat="1" ht="16.5" hidden="1" customHeight="1" thickBot="1" x14ac:dyDescent="0.35">
      <c r="A190" s="265" t="s">
        <v>4</v>
      </c>
      <c r="B190" s="267"/>
      <c r="C190" s="269" t="s">
        <v>5</v>
      </c>
      <c r="D190" s="271" t="s">
        <v>6</v>
      </c>
      <c r="E190" s="42" t="s">
        <v>7</v>
      </c>
      <c r="F190" s="43" t="s">
        <v>334</v>
      </c>
      <c r="G190" s="316" t="s">
        <v>8</v>
      </c>
      <c r="H190" s="319" t="s">
        <v>9</v>
      </c>
      <c r="I190" s="253" t="s">
        <v>398</v>
      </c>
      <c r="J190" s="255" t="s">
        <v>400</v>
      </c>
      <c r="K190" s="253" t="s">
        <v>398</v>
      </c>
      <c r="L190" s="255" t="s">
        <v>399</v>
      </c>
    </row>
    <row r="191" spans="1:12" s="21" customFormat="1" ht="36" customHeight="1" x14ac:dyDescent="0.3">
      <c r="A191" s="276"/>
      <c r="B191" s="279"/>
      <c r="C191" s="280"/>
      <c r="D191" s="281"/>
      <c r="E191" s="42" t="s">
        <v>7</v>
      </c>
      <c r="F191" s="43" t="s">
        <v>334</v>
      </c>
      <c r="G191" s="317"/>
      <c r="H191" s="320"/>
      <c r="I191" s="314"/>
      <c r="J191" s="315"/>
      <c r="K191" s="314"/>
      <c r="L191" s="315"/>
    </row>
    <row r="192" spans="1:12" s="21" customFormat="1" ht="21" customHeight="1" x14ac:dyDescent="0.3">
      <c r="A192" s="266"/>
      <c r="B192" s="268"/>
      <c r="C192" s="270"/>
      <c r="D192" s="272"/>
      <c r="E192" s="44" t="s">
        <v>11</v>
      </c>
      <c r="F192" s="44" t="s">
        <v>12</v>
      </c>
      <c r="G192" s="318"/>
      <c r="H192" s="321"/>
      <c r="I192" s="254"/>
      <c r="J192" s="256"/>
      <c r="K192" s="254"/>
      <c r="L192" s="256"/>
    </row>
    <row r="193" spans="1:12" s="21" customFormat="1" ht="15" customHeight="1" x14ac:dyDescent="0.3">
      <c r="A193" s="106" t="s">
        <v>252</v>
      </c>
      <c r="B193" s="107" t="s">
        <v>14</v>
      </c>
      <c r="C193" s="125" t="s">
        <v>410</v>
      </c>
      <c r="D193" s="126" t="s">
        <v>251</v>
      </c>
      <c r="E193" s="130"/>
      <c r="F193" s="128"/>
      <c r="G193" s="98"/>
      <c r="H193" s="98"/>
      <c r="I193" s="105"/>
      <c r="J193" s="105"/>
      <c r="K193" s="115"/>
      <c r="L193" s="131"/>
    </row>
    <row r="194" spans="1:12" s="21" customFormat="1" ht="14.25" customHeight="1" x14ac:dyDescent="0.3">
      <c r="A194" s="95" t="s">
        <v>254</v>
      </c>
      <c r="B194" s="64" t="s">
        <v>14</v>
      </c>
      <c r="C194" s="96" t="s">
        <v>255</v>
      </c>
      <c r="D194" s="97" t="s">
        <v>26</v>
      </c>
      <c r="E194" s="103">
        <v>0</v>
      </c>
      <c r="F194" s="98">
        <v>1000</v>
      </c>
      <c r="G194" s="98">
        <v>500</v>
      </c>
      <c r="H194" s="98">
        <v>35</v>
      </c>
      <c r="I194" s="105">
        <v>0</v>
      </c>
      <c r="J194" s="99">
        <f t="shared" ref="J194:J195" si="29">F194+G194+H194</f>
        <v>1535</v>
      </c>
      <c r="K194" s="115">
        <v>0</v>
      </c>
      <c r="L194" s="121">
        <f>(F194*1.21)+G194+(H194*1.21)</f>
        <v>1752.35</v>
      </c>
    </row>
    <row r="195" spans="1:12" s="21" customFormat="1" ht="15.75" customHeight="1" x14ac:dyDescent="0.3">
      <c r="A195" s="95" t="s">
        <v>256</v>
      </c>
      <c r="B195" s="64" t="s">
        <v>14</v>
      </c>
      <c r="C195" s="96" t="s">
        <v>257</v>
      </c>
      <c r="D195" s="97" t="s">
        <v>26</v>
      </c>
      <c r="E195" s="103">
        <v>0</v>
      </c>
      <c r="F195" s="98">
        <v>1000</v>
      </c>
      <c r="G195" s="98">
        <v>500</v>
      </c>
      <c r="H195" s="98">
        <v>35</v>
      </c>
      <c r="I195" s="105">
        <v>0</v>
      </c>
      <c r="J195" s="99">
        <f t="shared" si="29"/>
        <v>1535</v>
      </c>
      <c r="K195" s="115">
        <v>0</v>
      </c>
      <c r="L195" s="121">
        <f t="shared" ref="L195:L196" si="30">(F195*1.21)+G195+(H195*1.21)</f>
        <v>1752.35</v>
      </c>
    </row>
    <row r="196" spans="1:12" s="21" customFormat="1" ht="15.75" customHeight="1" x14ac:dyDescent="0.3">
      <c r="A196" s="95" t="s">
        <v>258</v>
      </c>
      <c r="B196" s="64" t="s">
        <v>14</v>
      </c>
      <c r="C196" s="96" t="s">
        <v>259</v>
      </c>
      <c r="D196" s="97" t="s">
        <v>26</v>
      </c>
      <c r="E196" s="103">
        <v>0</v>
      </c>
      <c r="F196" s="98">
        <v>700</v>
      </c>
      <c r="G196" s="98">
        <v>500</v>
      </c>
      <c r="H196" s="98">
        <v>35</v>
      </c>
      <c r="I196" s="105">
        <v>0</v>
      </c>
      <c r="J196" s="99">
        <f t="shared" si="16"/>
        <v>1235</v>
      </c>
      <c r="K196" s="115">
        <v>0</v>
      </c>
      <c r="L196" s="121">
        <f t="shared" si="30"/>
        <v>1389.35</v>
      </c>
    </row>
    <row r="197" spans="1:12" s="21" customFormat="1" ht="14.25" customHeight="1" x14ac:dyDescent="0.3">
      <c r="A197" s="95" t="s">
        <v>260</v>
      </c>
      <c r="B197" s="64" t="s">
        <v>14</v>
      </c>
      <c r="C197" s="96" t="s">
        <v>261</v>
      </c>
      <c r="D197" s="97" t="s">
        <v>27</v>
      </c>
      <c r="E197" s="103">
        <v>0</v>
      </c>
      <c r="F197" s="98">
        <v>1235</v>
      </c>
      <c r="G197" s="98">
        <v>0</v>
      </c>
      <c r="H197" s="98">
        <v>0</v>
      </c>
      <c r="I197" s="105">
        <f>E197+G197+H197</f>
        <v>0</v>
      </c>
      <c r="J197" s="99">
        <f>F197+G197+H197</f>
        <v>1235</v>
      </c>
      <c r="K197" s="115">
        <v>0</v>
      </c>
      <c r="L197" s="121">
        <f>F197*1.21</f>
        <v>1494.35</v>
      </c>
    </row>
    <row r="198" spans="1:12" s="21" customFormat="1" ht="13.5" customHeight="1" x14ac:dyDescent="0.3">
      <c r="A198" s="106" t="s">
        <v>262</v>
      </c>
      <c r="B198" s="107" t="s">
        <v>14</v>
      </c>
      <c r="C198" s="116" t="s">
        <v>263</v>
      </c>
      <c r="D198" s="124" t="s">
        <v>27</v>
      </c>
      <c r="E198" s="110">
        <v>0</v>
      </c>
      <c r="F198" s="111">
        <v>1000</v>
      </c>
      <c r="G198" s="98">
        <v>0</v>
      </c>
      <c r="H198" s="111">
        <v>0</v>
      </c>
      <c r="I198" s="105">
        <f>E198+G198+H198</f>
        <v>0</v>
      </c>
      <c r="J198" s="99">
        <f t="shared" si="16"/>
        <v>1000</v>
      </c>
      <c r="K198" s="115">
        <v>0</v>
      </c>
      <c r="L198" s="121">
        <f t="shared" ref="L198:L201" si="31">F198*1.21</f>
        <v>1210</v>
      </c>
    </row>
    <row r="199" spans="1:12" s="21" customFormat="1" ht="13.5" customHeight="1" x14ac:dyDescent="0.3">
      <c r="A199" s="106" t="s">
        <v>262</v>
      </c>
      <c r="B199" s="107" t="s">
        <v>14</v>
      </c>
      <c r="C199" s="116" t="s">
        <v>264</v>
      </c>
      <c r="D199" s="124" t="s">
        <v>27</v>
      </c>
      <c r="E199" s="110">
        <v>0</v>
      </c>
      <c r="F199" s="111">
        <v>1235</v>
      </c>
      <c r="G199" s="98">
        <v>0</v>
      </c>
      <c r="H199" s="111">
        <v>0</v>
      </c>
      <c r="I199" s="105">
        <v>0</v>
      </c>
      <c r="J199" s="99">
        <f>F199+G199+H199</f>
        <v>1235</v>
      </c>
      <c r="K199" s="115">
        <v>0</v>
      </c>
      <c r="L199" s="121">
        <f t="shared" si="31"/>
        <v>1494.35</v>
      </c>
    </row>
    <row r="200" spans="1:12" s="21" customFormat="1" ht="13.5" customHeight="1" x14ac:dyDescent="0.3">
      <c r="A200" s="106" t="s">
        <v>265</v>
      </c>
      <c r="B200" s="107" t="s">
        <v>14</v>
      </c>
      <c r="C200" s="116" t="s">
        <v>266</v>
      </c>
      <c r="D200" s="124" t="s">
        <v>27</v>
      </c>
      <c r="E200" s="110">
        <v>0</v>
      </c>
      <c r="F200" s="111">
        <v>1000</v>
      </c>
      <c r="G200" s="98">
        <v>0</v>
      </c>
      <c r="H200" s="111">
        <v>0</v>
      </c>
      <c r="I200" s="105">
        <f>E200+G200+H200</f>
        <v>0</v>
      </c>
      <c r="J200" s="99">
        <f t="shared" si="16"/>
        <v>1000</v>
      </c>
      <c r="K200" s="115">
        <v>0</v>
      </c>
      <c r="L200" s="121">
        <f t="shared" si="31"/>
        <v>1210</v>
      </c>
    </row>
    <row r="201" spans="1:12" s="21" customFormat="1" ht="21" customHeight="1" x14ac:dyDescent="0.3">
      <c r="A201" s="106" t="s">
        <v>428</v>
      </c>
      <c r="B201" s="107" t="s">
        <v>14</v>
      </c>
      <c r="C201" s="116" t="s">
        <v>429</v>
      </c>
      <c r="D201" s="124" t="s">
        <v>27</v>
      </c>
      <c r="E201" s="110">
        <v>0</v>
      </c>
      <c r="F201" s="111">
        <v>280</v>
      </c>
      <c r="G201" s="98">
        <v>0</v>
      </c>
      <c r="H201" s="98">
        <v>0</v>
      </c>
      <c r="I201" s="105">
        <v>0</v>
      </c>
      <c r="J201" s="99">
        <f t="shared" si="16"/>
        <v>280</v>
      </c>
      <c r="K201" s="115">
        <v>0</v>
      </c>
      <c r="L201" s="121">
        <f t="shared" si="31"/>
        <v>338.8</v>
      </c>
    </row>
    <row r="202" spans="1:12" s="13" customFormat="1" ht="13.5" customHeight="1" x14ac:dyDescent="0.3">
      <c r="A202" s="95" t="s">
        <v>267</v>
      </c>
      <c r="B202" s="64" t="s">
        <v>14</v>
      </c>
      <c r="C202" s="96" t="s">
        <v>268</v>
      </c>
      <c r="D202" s="97" t="s">
        <v>27</v>
      </c>
      <c r="E202" s="103">
        <v>0</v>
      </c>
      <c r="F202" s="98">
        <v>1235</v>
      </c>
      <c r="G202" s="98">
        <v>0</v>
      </c>
      <c r="H202" s="111">
        <v>0</v>
      </c>
      <c r="I202" s="105">
        <f>E202+G202+H202</f>
        <v>0</v>
      </c>
      <c r="J202" s="99">
        <f>F202+G202+H202</f>
        <v>1235</v>
      </c>
      <c r="K202" s="115">
        <v>0</v>
      </c>
      <c r="L202" s="92">
        <f>F202*1.21</f>
        <v>1494.35</v>
      </c>
    </row>
    <row r="203" spans="1:12" s="25" customFormat="1" ht="15" customHeight="1" x14ac:dyDescent="0.3">
      <c r="A203" s="95" t="s">
        <v>269</v>
      </c>
      <c r="B203" s="64" t="s">
        <v>14</v>
      </c>
      <c r="C203" s="96" t="s">
        <v>270</v>
      </c>
      <c r="D203" s="97" t="s">
        <v>27</v>
      </c>
      <c r="E203" s="103">
        <v>0</v>
      </c>
      <c r="F203" s="98">
        <v>1235</v>
      </c>
      <c r="G203" s="98">
        <v>0</v>
      </c>
      <c r="H203" s="111">
        <v>0</v>
      </c>
      <c r="I203" s="105">
        <f t="shared" ref="I203:I213" si="32">E203+G203+H203</f>
        <v>0</v>
      </c>
      <c r="J203" s="99">
        <f>F203+G203+H203</f>
        <v>1235</v>
      </c>
      <c r="K203" s="115">
        <v>0</v>
      </c>
      <c r="L203" s="132">
        <f>F203*1.21</f>
        <v>1494.35</v>
      </c>
    </row>
    <row r="204" spans="1:12" s="25" customFormat="1" ht="14.4" x14ac:dyDescent="0.3">
      <c r="A204" s="95" t="s">
        <v>271</v>
      </c>
      <c r="B204" s="64" t="s">
        <v>33</v>
      </c>
      <c r="C204" s="96" t="s">
        <v>272</v>
      </c>
      <c r="D204" s="97" t="s">
        <v>27</v>
      </c>
      <c r="E204" s="103">
        <v>0</v>
      </c>
      <c r="F204" s="98">
        <v>14942</v>
      </c>
      <c r="G204" s="98">
        <v>0</v>
      </c>
      <c r="H204" s="111">
        <v>0</v>
      </c>
      <c r="I204" s="105">
        <f t="shared" si="32"/>
        <v>0</v>
      </c>
      <c r="J204" s="99">
        <f t="shared" si="16"/>
        <v>14942</v>
      </c>
      <c r="K204" s="115">
        <v>0</v>
      </c>
      <c r="L204" s="132">
        <f t="shared" ref="L204:L218" si="33">F204*1.21</f>
        <v>18079.82</v>
      </c>
    </row>
    <row r="205" spans="1:12" s="13" customFormat="1" ht="14.4" x14ac:dyDescent="0.3">
      <c r="A205" s="95" t="s">
        <v>273</v>
      </c>
      <c r="B205" s="64" t="s">
        <v>33</v>
      </c>
      <c r="C205" s="96" t="s">
        <v>274</v>
      </c>
      <c r="D205" s="97" t="s">
        <v>27</v>
      </c>
      <c r="E205" s="103">
        <v>0</v>
      </c>
      <c r="F205" s="98">
        <v>20376</v>
      </c>
      <c r="G205" s="98">
        <v>0</v>
      </c>
      <c r="H205" s="111">
        <v>0</v>
      </c>
      <c r="I205" s="105">
        <f t="shared" si="32"/>
        <v>0</v>
      </c>
      <c r="J205" s="99">
        <f t="shared" ref="J205:J237" si="34">F205+G205+H205</f>
        <v>20376</v>
      </c>
      <c r="K205" s="115">
        <v>0</v>
      </c>
      <c r="L205" s="132">
        <f t="shared" si="33"/>
        <v>24654.959999999999</v>
      </c>
    </row>
    <row r="206" spans="1:12" s="13" customFormat="1" ht="14.4" x14ac:dyDescent="0.3">
      <c r="A206" s="95" t="s">
        <v>275</v>
      </c>
      <c r="B206" s="64" t="s">
        <v>33</v>
      </c>
      <c r="C206" s="96" t="s">
        <v>276</v>
      </c>
      <c r="D206" s="97" t="s">
        <v>27</v>
      </c>
      <c r="E206" s="103">
        <v>0</v>
      </c>
      <c r="F206" s="98">
        <v>20376</v>
      </c>
      <c r="G206" s="98">
        <v>0</v>
      </c>
      <c r="H206" s="111">
        <v>0</v>
      </c>
      <c r="I206" s="105">
        <f t="shared" si="32"/>
        <v>0</v>
      </c>
      <c r="J206" s="99">
        <f t="shared" si="34"/>
        <v>20376</v>
      </c>
      <c r="K206" s="115">
        <v>0</v>
      </c>
      <c r="L206" s="132">
        <f t="shared" si="33"/>
        <v>24654.959999999999</v>
      </c>
    </row>
    <row r="207" spans="1:12" s="13" customFormat="1" ht="13.5" customHeight="1" x14ac:dyDescent="0.3">
      <c r="A207" s="95" t="s">
        <v>277</v>
      </c>
      <c r="B207" s="64" t="s">
        <v>33</v>
      </c>
      <c r="C207" s="96" t="s">
        <v>278</v>
      </c>
      <c r="D207" s="97" t="s">
        <v>27</v>
      </c>
      <c r="E207" s="103">
        <v>0</v>
      </c>
      <c r="F207" s="98">
        <v>16300</v>
      </c>
      <c r="G207" s="98">
        <v>0</v>
      </c>
      <c r="H207" s="111">
        <v>0</v>
      </c>
      <c r="I207" s="105">
        <f t="shared" si="32"/>
        <v>0</v>
      </c>
      <c r="J207" s="99">
        <f t="shared" si="34"/>
        <v>16300</v>
      </c>
      <c r="K207" s="115">
        <v>0</v>
      </c>
      <c r="L207" s="132">
        <f t="shared" si="33"/>
        <v>19723</v>
      </c>
    </row>
    <row r="208" spans="1:12" s="13" customFormat="1" ht="13.5" customHeight="1" x14ac:dyDescent="0.3">
      <c r="A208" s="95" t="s">
        <v>279</v>
      </c>
      <c r="B208" s="64" t="s">
        <v>33</v>
      </c>
      <c r="C208" s="96" t="s">
        <v>280</v>
      </c>
      <c r="D208" s="97" t="s">
        <v>27</v>
      </c>
      <c r="E208" s="103">
        <v>0</v>
      </c>
      <c r="F208" s="98">
        <v>16300</v>
      </c>
      <c r="G208" s="98">
        <v>0</v>
      </c>
      <c r="H208" s="111">
        <v>0</v>
      </c>
      <c r="I208" s="105">
        <f t="shared" si="32"/>
        <v>0</v>
      </c>
      <c r="J208" s="99">
        <f t="shared" si="34"/>
        <v>16300</v>
      </c>
      <c r="K208" s="115">
        <v>0</v>
      </c>
      <c r="L208" s="132">
        <f t="shared" si="33"/>
        <v>19723</v>
      </c>
    </row>
    <row r="209" spans="1:12" s="13" customFormat="1" ht="15" customHeight="1" x14ac:dyDescent="0.3">
      <c r="A209" s="95" t="s">
        <v>281</v>
      </c>
      <c r="B209" s="64" t="s">
        <v>33</v>
      </c>
      <c r="C209" s="96" t="s">
        <v>282</v>
      </c>
      <c r="D209" s="97" t="s">
        <v>27</v>
      </c>
      <c r="E209" s="103">
        <v>0</v>
      </c>
      <c r="F209" s="98" t="s">
        <v>283</v>
      </c>
      <c r="G209" s="98">
        <v>0</v>
      </c>
      <c r="H209" s="111">
        <v>0</v>
      </c>
      <c r="I209" s="105">
        <f t="shared" si="32"/>
        <v>0</v>
      </c>
      <c r="J209" s="98" t="s">
        <v>283</v>
      </c>
      <c r="K209" s="115">
        <v>0</v>
      </c>
      <c r="L209" s="132">
        <v>12.1</v>
      </c>
    </row>
    <row r="210" spans="1:12" s="24" customFormat="1" ht="14.25" customHeight="1" x14ac:dyDescent="0.3">
      <c r="A210" s="95" t="s">
        <v>284</v>
      </c>
      <c r="B210" s="64" t="s">
        <v>33</v>
      </c>
      <c r="C210" s="65" t="s">
        <v>414</v>
      </c>
      <c r="D210" s="97" t="s">
        <v>27</v>
      </c>
      <c r="E210" s="103">
        <v>0</v>
      </c>
      <c r="F210" s="98" t="s">
        <v>346</v>
      </c>
      <c r="G210" s="98">
        <v>0</v>
      </c>
      <c r="H210" s="111">
        <v>0</v>
      </c>
      <c r="I210" s="105">
        <f t="shared" si="32"/>
        <v>0</v>
      </c>
      <c r="J210" s="98" t="s">
        <v>346</v>
      </c>
      <c r="K210" s="115">
        <v>0</v>
      </c>
      <c r="L210" s="132">
        <v>986.15</v>
      </c>
    </row>
    <row r="211" spans="1:12" s="24" customFormat="1" ht="12" customHeight="1" x14ac:dyDescent="0.3">
      <c r="A211" s="95" t="s">
        <v>287</v>
      </c>
      <c r="B211" s="64" t="s">
        <v>14</v>
      </c>
      <c r="C211" s="96" t="s">
        <v>288</v>
      </c>
      <c r="D211" s="97" t="s">
        <v>27</v>
      </c>
      <c r="E211" s="103">
        <v>0</v>
      </c>
      <c r="F211" s="98">
        <v>2716</v>
      </c>
      <c r="G211" s="98">
        <v>0</v>
      </c>
      <c r="H211" s="111">
        <v>0</v>
      </c>
      <c r="I211" s="105">
        <f t="shared" si="32"/>
        <v>0</v>
      </c>
      <c r="J211" s="99">
        <f t="shared" si="34"/>
        <v>2716</v>
      </c>
      <c r="K211" s="115">
        <v>0</v>
      </c>
      <c r="L211" s="132">
        <f t="shared" si="33"/>
        <v>3286.36</v>
      </c>
    </row>
    <row r="212" spans="1:12" customFormat="1" ht="15" customHeight="1" x14ac:dyDescent="0.3">
      <c r="A212" s="95" t="s">
        <v>289</v>
      </c>
      <c r="B212" s="64" t="s">
        <v>33</v>
      </c>
      <c r="C212" s="96" t="s">
        <v>290</v>
      </c>
      <c r="D212" s="97" t="s">
        <v>27</v>
      </c>
      <c r="E212" s="103">
        <v>0</v>
      </c>
      <c r="F212" s="98">
        <v>2716</v>
      </c>
      <c r="G212" s="98">
        <v>0</v>
      </c>
      <c r="H212" s="111">
        <v>0</v>
      </c>
      <c r="I212" s="105">
        <f t="shared" si="32"/>
        <v>0</v>
      </c>
      <c r="J212" s="99">
        <f t="shared" si="34"/>
        <v>2716</v>
      </c>
      <c r="K212" s="115">
        <v>0</v>
      </c>
      <c r="L212" s="132">
        <f t="shared" si="33"/>
        <v>3286.36</v>
      </c>
    </row>
    <row r="213" spans="1:12" customFormat="1" ht="15" customHeight="1" x14ac:dyDescent="0.3">
      <c r="A213" s="95" t="s">
        <v>291</v>
      </c>
      <c r="B213" s="64" t="s">
        <v>33</v>
      </c>
      <c r="C213" s="65" t="s">
        <v>412</v>
      </c>
      <c r="D213" s="101" t="s">
        <v>27</v>
      </c>
      <c r="E213" s="103">
        <v>0</v>
      </c>
      <c r="F213" s="98">
        <v>10459</v>
      </c>
      <c r="G213" s="98">
        <v>0</v>
      </c>
      <c r="H213" s="111">
        <v>0</v>
      </c>
      <c r="I213" s="105">
        <f t="shared" si="32"/>
        <v>0</v>
      </c>
      <c r="J213" s="99">
        <f t="shared" si="34"/>
        <v>10459</v>
      </c>
      <c r="K213" s="115">
        <v>0</v>
      </c>
      <c r="L213" s="132">
        <f t="shared" si="33"/>
        <v>12655.39</v>
      </c>
    </row>
    <row r="214" spans="1:12" customFormat="1" ht="14.25" customHeight="1" x14ac:dyDescent="0.3">
      <c r="A214" s="95" t="s">
        <v>390</v>
      </c>
      <c r="B214" s="64" t="s">
        <v>14</v>
      </c>
      <c r="C214" s="65" t="s">
        <v>413</v>
      </c>
      <c r="D214" s="101" t="s">
        <v>27</v>
      </c>
      <c r="E214" s="103">
        <v>0</v>
      </c>
      <c r="F214" s="98">
        <v>1235</v>
      </c>
      <c r="G214" s="98">
        <v>0</v>
      </c>
      <c r="H214" s="111">
        <v>0</v>
      </c>
      <c r="I214" s="105">
        <v>0</v>
      </c>
      <c r="J214" s="99">
        <v>1235</v>
      </c>
      <c r="K214" s="122">
        <v>0</v>
      </c>
      <c r="L214" s="159">
        <f t="shared" si="33"/>
        <v>1494.35</v>
      </c>
    </row>
    <row r="215" spans="1:12" customFormat="1" ht="15" customHeight="1" x14ac:dyDescent="0.3">
      <c r="A215" s="95" t="s">
        <v>293</v>
      </c>
      <c r="B215" s="64" t="s">
        <v>33</v>
      </c>
      <c r="C215" s="65" t="s">
        <v>294</v>
      </c>
      <c r="D215" s="101" t="s">
        <v>27</v>
      </c>
      <c r="E215" s="103">
        <v>0</v>
      </c>
      <c r="F215" s="98">
        <v>20376</v>
      </c>
      <c r="G215" s="98">
        <v>0</v>
      </c>
      <c r="H215" s="111">
        <v>0</v>
      </c>
      <c r="I215" s="105">
        <f>E215+G215+H215</f>
        <v>0</v>
      </c>
      <c r="J215" s="99">
        <f t="shared" si="34"/>
        <v>20376</v>
      </c>
      <c r="K215" s="115">
        <v>0</v>
      </c>
      <c r="L215" s="132">
        <f t="shared" si="33"/>
        <v>24654.959999999999</v>
      </c>
    </row>
    <row r="216" spans="1:12" s="24" customFormat="1" ht="18" customHeight="1" x14ac:dyDescent="0.3">
      <c r="A216" s="95" t="s">
        <v>295</v>
      </c>
      <c r="B216" s="64" t="s">
        <v>33</v>
      </c>
      <c r="C216" s="65" t="s">
        <v>296</v>
      </c>
      <c r="D216" s="101" t="s">
        <v>27</v>
      </c>
      <c r="E216" s="103">
        <v>0</v>
      </c>
      <c r="F216" s="98">
        <v>20376</v>
      </c>
      <c r="G216" s="98">
        <v>0</v>
      </c>
      <c r="H216" s="111">
        <v>0</v>
      </c>
      <c r="I216" s="105">
        <f>E216+G216+H216</f>
        <v>0</v>
      </c>
      <c r="J216" s="99">
        <f t="shared" si="34"/>
        <v>20376</v>
      </c>
      <c r="K216" s="115">
        <v>0</v>
      </c>
      <c r="L216" s="132">
        <f t="shared" si="33"/>
        <v>24654.959999999999</v>
      </c>
    </row>
    <row r="217" spans="1:12" s="13" customFormat="1" ht="16.5" customHeight="1" x14ac:dyDescent="0.3">
      <c r="A217" s="95" t="s">
        <v>297</v>
      </c>
      <c r="B217" s="64" t="s">
        <v>33</v>
      </c>
      <c r="C217" s="65" t="s">
        <v>411</v>
      </c>
      <c r="D217" s="101" t="s">
        <v>27</v>
      </c>
      <c r="E217" s="103">
        <v>0</v>
      </c>
      <c r="F217" s="98">
        <v>16300</v>
      </c>
      <c r="G217" s="98">
        <v>0</v>
      </c>
      <c r="H217" s="111">
        <v>0</v>
      </c>
      <c r="I217" s="105">
        <f>E217+G217+H217</f>
        <v>0</v>
      </c>
      <c r="J217" s="99">
        <f t="shared" si="34"/>
        <v>16300</v>
      </c>
      <c r="K217" s="115">
        <v>0</v>
      </c>
      <c r="L217" s="132">
        <f t="shared" si="33"/>
        <v>19723</v>
      </c>
    </row>
    <row r="218" spans="1:12" s="13" customFormat="1" ht="19.5" customHeight="1" thickBot="1" x14ac:dyDescent="0.35">
      <c r="A218" s="95" t="s">
        <v>299</v>
      </c>
      <c r="B218" s="64" t="s">
        <v>33</v>
      </c>
      <c r="C218" s="65" t="s">
        <v>300</v>
      </c>
      <c r="D218" s="101" t="s">
        <v>27</v>
      </c>
      <c r="E218" s="103">
        <v>0</v>
      </c>
      <c r="F218" s="98">
        <v>4075</v>
      </c>
      <c r="G218" s="98">
        <v>0</v>
      </c>
      <c r="H218" s="111">
        <v>0</v>
      </c>
      <c r="I218" s="105">
        <f>E218+G218+H218</f>
        <v>0</v>
      </c>
      <c r="J218" s="99">
        <f t="shared" si="34"/>
        <v>4075</v>
      </c>
      <c r="K218" s="186">
        <v>0</v>
      </c>
      <c r="L218" s="188">
        <f t="shared" si="33"/>
        <v>4930.75</v>
      </c>
    </row>
    <row r="219" spans="1:12" s="13" customFormat="1" ht="14.4" x14ac:dyDescent="0.3">
      <c r="A219" s="237" t="s">
        <v>331</v>
      </c>
      <c r="B219" s="238"/>
      <c r="C219" s="239"/>
      <c r="D219" s="243" t="s">
        <v>330</v>
      </c>
      <c r="E219" s="245" t="s">
        <v>1</v>
      </c>
      <c r="F219" s="246"/>
      <c r="G219" s="249" t="s">
        <v>2</v>
      </c>
      <c r="H219" s="250"/>
      <c r="I219" s="257" t="s">
        <v>396</v>
      </c>
      <c r="J219" s="258"/>
      <c r="K219" s="261" t="s">
        <v>397</v>
      </c>
      <c r="L219" s="262"/>
    </row>
    <row r="220" spans="1:12" s="13" customFormat="1" ht="27" customHeight="1" thickBot="1" x14ac:dyDescent="0.35">
      <c r="A220" s="240"/>
      <c r="B220" s="241"/>
      <c r="C220" s="242"/>
      <c r="D220" s="244"/>
      <c r="E220" s="247"/>
      <c r="F220" s="248"/>
      <c r="G220" s="296"/>
      <c r="H220" s="297"/>
      <c r="I220" s="259"/>
      <c r="J220" s="260"/>
      <c r="K220" s="263"/>
      <c r="L220" s="264"/>
    </row>
    <row r="221" spans="1:12" s="13" customFormat="1" ht="31.5" hidden="1" customHeight="1" thickBot="1" x14ac:dyDescent="0.35">
      <c r="A221" s="265" t="s">
        <v>4</v>
      </c>
      <c r="B221" s="267"/>
      <c r="C221" s="269" t="s">
        <v>5</v>
      </c>
      <c r="D221" s="271" t="s">
        <v>6</v>
      </c>
      <c r="E221" s="42" t="s">
        <v>7</v>
      </c>
      <c r="F221" s="43" t="s">
        <v>334</v>
      </c>
      <c r="G221" s="273" t="s">
        <v>8</v>
      </c>
      <c r="H221" s="273" t="s">
        <v>9</v>
      </c>
      <c r="I221" s="253" t="s">
        <v>398</v>
      </c>
      <c r="J221" s="255" t="s">
        <v>400</v>
      </c>
      <c r="K221" s="253" t="s">
        <v>398</v>
      </c>
      <c r="L221" s="255" t="s">
        <v>399</v>
      </c>
    </row>
    <row r="222" spans="1:12" s="13" customFormat="1" ht="36.75" customHeight="1" x14ac:dyDescent="0.3">
      <c r="A222" s="276"/>
      <c r="B222" s="279"/>
      <c r="C222" s="280"/>
      <c r="D222" s="281"/>
      <c r="E222" s="42" t="s">
        <v>7</v>
      </c>
      <c r="F222" s="43" t="s">
        <v>334</v>
      </c>
      <c r="G222" s="284"/>
      <c r="H222" s="284"/>
      <c r="I222" s="314"/>
      <c r="J222" s="315"/>
      <c r="K222" s="314"/>
      <c r="L222" s="315"/>
    </row>
    <row r="223" spans="1:12" s="13" customFormat="1" ht="21" customHeight="1" x14ac:dyDescent="0.3">
      <c r="A223" s="266"/>
      <c r="B223" s="268"/>
      <c r="C223" s="270"/>
      <c r="D223" s="272"/>
      <c r="E223" s="44" t="s">
        <v>11</v>
      </c>
      <c r="F223" s="44" t="s">
        <v>12</v>
      </c>
      <c r="G223" s="274"/>
      <c r="H223" s="274"/>
      <c r="I223" s="254"/>
      <c r="J223" s="256"/>
      <c r="K223" s="254"/>
      <c r="L223" s="256"/>
    </row>
    <row r="224" spans="1:12" s="13" customFormat="1" ht="26.25" customHeight="1" x14ac:dyDescent="0.3">
      <c r="A224" s="95" t="s">
        <v>301</v>
      </c>
      <c r="B224" s="64" t="s">
        <v>33</v>
      </c>
      <c r="C224" s="65" t="s">
        <v>302</v>
      </c>
      <c r="D224" s="101" t="s">
        <v>27</v>
      </c>
      <c r="E224" s="103">
        <v>0</v>
      </c>
      <c r="F224" s="98">
        <v>7280</v>
      </c>
      <c r="G224" s="98">
        <v>0</v>
      </c>
      <c r="H224" s="111">
        <v>0</v>
      </c>
      <c r="I224" s="105">
        <f t="shared" ref="I224:I229" si="35">E224+G224+H224</f>
        <v>0</v>
      </c>
      <c r="J224" s="99">
        <f t="shared" ref="J224:J226" si="36">F224+G224+H224</f>
        <v>7280</v>
      </c>
      <c r="K224" s="113">
        <v>0</v>
      </c>
      <c r="L224" s="92">
        <f>F224*1.21</f>
        <v>8808.7999999999993</v>
      </c>
    </row>
    <row r="225" spans="1:12" s="13" customFormat="1" ht="24.75" customHeight="1" x14ac:dyDescent="0.3">
      <c r="A225" s="106" t="s">
        <v>303</v>
      </c>
      <c r="B225" s="107" t="s">
        <v>14</v>
      </c>
      <c r="C225" s="108" t="s">
        <v>304</v>
      </c>
      <c r="D225" s="109" t="s">
        <v>27</v>
      </c>
      <c r="E225" s="110">
        <v>0</v>
      </c>
      <c r="F225" s="111">
        <v>7280</v>
      </c>
      <c r="G225" s="98">
        <v>0</v>
      </c>
      <c r="H225" s="111">
        <v>0</v>
      </c>
      <c r="I225" s="105">
        <f t="shared" si="35"/>
        <v>0</v>
      </c>
      <c r="J225" s="99">
        <f t="shared" si="36"/>
        <v>7280</v>
      </c>
      <c r="K225" s="113">
        <v>0</v>
      </c>
      <c r="L225" s="92">
        <f t="shared" ref="L225:L228" si="37">F225*1.21</f>
        <v>8808.7999999999993</v>
      </c>
    </row>
    <row r="226" spans="1:12" s="13" customFormat="1" ht="17.25" customHeight="1" x14ac:dyDescent="0.3">
      <c r="A226" s="106" t="s">
        <v>305</v>
      </c>
      <c r="B226" s="107" t="s">
        <v>33</v>
      </c>
      <c r="C226" s="108" t="s">
        <v>306</v>
      </c>
      <c r="D226" s="109" t="s">
        <v>27</v>
      </c>
      <c r="E226" s="110">
        <v>0</v>
      </c>
      <c r="F226" s="111">
        <v>7930</v>
      </c>
      <c r="G226" s="98">
        <v>0</v>
      </c>
      <c r="H226" s="111">
        <v>0</v>
      </c>
      <c r="I226" s="105">
        <f t="shared" si="35"/>
        <v>0</v>
      </c>
      <c r="J226" s="99">
        <f t="shared" si="36"/>
        <v>7930</v>
      </c>
      <c r="K226" s="113">
        <v>0</v>
      </c>
      <c r="L226" s="92">
        <f t="shared" si="37"/>
        <v>9595.2999999999993</v>
      </c>
    </row>
    <row r="227" spans="1:12" s="13" customFormat="1" ht="14.4" x14ac:dyDescent="0.3">
      <c r="A227" s="106" t="s">
        <v>307</v>
      </c>
      <c r="B227" s="107" t="s">
        <v>14</v>
      </c>
      <c r="C227" s="108" t="s">
        <v>308</v>
      </c>
      <c r="D227" s="109" t="s">
        <v>27</v>
      </c>
      <c r="E227" s="110">
        <v>0</v>
      </c>
      <c r="F227" s="110">
        <v>0</v>
      </c>
      <c r="G227" s="98">
        <v>0</v>
      </c>
      <c r="H227" s="111">
        <v>0</v>
      </c>
      <c r="I227" s="105">
        <f t="shared" si="35"/>
        <v>0</v>
      </c>
      <c r="J227" s="105">
        <f t="shared" si="34"/>
        <v>0</v>
      </c>
      <c r="K227" s="105">
        <v>0</v>
      </c>
      <c r="L227" s="105">
        <f t="shared" si="37"/>
        <v>0</v>
      </c>
    </row>
    <row r="228" spans="1:12" s="13" customFormat="1" ht="14.4" x14ac:dyDescent="0.3">
      <c r="A228" s="95" t="s">
        <v>309</v>
      </c>
      <c r="B228" s="64" t="s">
        <v>14</v>
      </c>
      <c r="C228" s="65" t="s">
        <v>310</v>
      </c>
      <c r="D228" s="97" t="s">
        <v>27</v>
      </c>
      <c r="E228" s="103">
        <v>0</v>
      </c>
      <c r="F228" s="98">
        <v>4960</v>
      </c>
      <c r="G228" s="98">
        <v>0</v>
      </c>
      <c r="H228" s="111">
        <v>0</v>
      </c>
      <c r="I228" s="105">
        <f t="shared" si="35"/>
        <v>0</v>
      </c>
      <c r="J228" s="99">
        <f t="shared" si="34"/>
        <v>4960</v>
      </c>
      <c r="K228" s="113">
        <v>0</v>
      </c>
      <c r="L228" s="92">
        <f t="shared" si="37"/>
        <v>6001.5999999999995</v>
      </c>
    </row>
    <row r="229" spans="1:12" s="13" customFormat="1" ht="14.4" x14ac:dyDescent="0.3">
      <c r="A229" s="95" t="s">
        <v>311</v>
      </c>
      <c r="B229" s="64" t="s">
        <v>14</v>
      </c>
      <c r="C229" s="65" t="s">
        <v>312</v>
      </c>
      <c r="D229" s="101" t="s">
        <v>27</v>
      </c>
      <c r="E229" s="103">
        <v>0</v>
      </c>
      <c r="F229" s="103">
        <v>0</v>
      </c>
      <c r="G229" s="98">
        <v>0</v>
      </c>
      <c r="H229" s="111">
        <v>0</v>
      </c>
      <c r="I229" s="105">
        <f t="shared" si="35"/>
        <v>0</v>
      </c>
      <c r="J229" s="105">
        <f t="shared" si="34"/>
        <v>0</v>
      </c>
      <c r="K229" s="113">
        <v>0</v>
      </c>
      <c r="L229" s="113">
        <v>0</v>
      </c>
    </row>
    <row r="230" spans="1:12" s="13" customFormat="1" ht="14.4" x14ac:dyDescent="0.3">
      <c r="A230" s="95" t="s">
        <v>313</v>
      </c>
      <c r="B230" s="64" t="s">
        <v>14</v>
      </c>
      <c r="C230" s="96" t="s">
        <v>314</v>
      </c>
      <c r="D230" s="97" t="s">
        <v>26</v>
      </c>
      <c r="E230" s="103">
        <v>0</v>
      </c>
      <c r="F230" s="98">
        <v>635</v>
      </c>
      <c r="G230" s="98">
        <v>500</v>
      </c>
      <c r="H230" s="111">
        <v>100</v>
      </c>
      <c r="I230" s="105">
        <v>0</v>
      </c>
      <c r="J230" s="99">
        <f t="shared" si="34"/>
        <v>1235</v>
      </c>
      <c r="K230" s="113">
        <v>0</v>
      </c>
      <c r="L230" s="92">
        <f>(F230*1.21)+G230+(H230*1.21)</f>
        <v>1389.35</v>
      </c>
    </row>
    <row r="231" spans="1:12" s="13" customFormat="1" ht="14.4" x14ac:dyDescent="0.3">
      <c r="A231" s="95" t="s">
        <v>315</v>
      </c>
      <c r="B231" s="64" t="s">
        <v>14</v>
      </c>
      <c r="C231" s="65" t="s">
        <v>316</v>
      </c>
      <c r="D231" s="101" t="s">
        <v>27</v>
      </c>
      <c r="E231" s="103">
        <v>0</v>
      </c>
      <c r="F231" s="98">
        <v>280</v>
      </c>
      <c r="G231" s="98">
        <v>0</v>
      </c>
      <c r="H231" s="111">
        <v>0</v>
      </c>
      <c r="I231" s="105">
        <f>E231+G231+H231</f>
        <v>0</v>
      </c>
      <c r="J231" s="99">
        <f t="shared" si="34"/>
        <v>280</v>
      </c>
      <c r="K231" s="113">
        <v>0</v>
      </c>
      <c r="L231" s="92">
        <f>F231*1.21</f>
        <v>338.8</v>
      </c>
    </row>
    <row r="232" spans="1:12" s="13" customFormat="1" ht="14.4" x14ac:dyDescent="0.3">
      <c r="A232" s="95" t="s">
        <v>317</v>
      </c>
      <c r="B232" s="64" t="s">
        <v>14</v>
      </c>
      <c r="C232" s="96" t="s">
        <v>318</v>
      </c>
      <c r="D232" s="97" t="s">
        <v>354</v>
      </c>
      <c r="E232" s="103">
        <v>0</v>
      </c>
      <c r="F232" s="98">
        <v>50</v>
      </c>
      <c r="G232" s="98">
        <v>500</v>
      </c>
      <c r="H232" s="111">
        <v>100</v>
      </c>
      <c r="I232" s="105">
        <v>0</v>
      </c>
      <c r="J232" s="99">
        <f t="shared" si="34"/>
        <v>650</v>
      </c>
      <c r="K232" s="113">
        <v>0</v>
      </c>
      <c r="L232" s="92">
        <f>(F232*1.21)+G232+(H232*1.21)</f>
        <v>681.5</v>
      </c>
    </row>
    <row r="233" spans="1:12" s="13" customFormat="1" ht="15" customHeight="1" x14ac:dyDescent="0.3">
      <c r="A233" s="95" t="s">
        <v>320</v>
      </c>
      <c r="B233" s="64" t="s">
        <v>14</v>
      </c>
      <c r="C233" s="96" t="s">
        <v>321</v>
      </c>
      <c r="D233" s="97" t="s">
        <v>26</v>
      </c>
      <c r="E233" s="103">
        <v>0</v>
      </c>
      <c r="F233" s="98">
        <v>635</v>
      </c>
      <c r="G233" s="98">
        <v>500</v>
      </c>
      <c r="H233" s="111">
        <v>100</v>
      </c>
      <c r="I233" s="105">
        <v>0</v>
      </c>
      <c r="J233" s="99">
        <f t="shared" si="34"/>
        <v>1235</v>
      </c>
      <c r="K233" s="113">
        <v>0</v>
      </c>
      <c r="L233" s="92">
        <f t="shared" ref="L233:L237" si="38">(F233*1.21)+G233+(H233*1.21)</f>
        <v>1389.35</v>
      </c>
    </row>
    <row r="234" spans="1:12" s="13" customFormat="1" ht="15.75" customHeight="1" x14ac:dyDescent="0.3">
      <c r="A234" s="95" t="s">
        <v>322</v>
      </c>
      <c r="B234" s="64" t="s">
        <v>14</v>
      </c>
      <c r="C234" s="96" t="s">
        <v>323</v>
      </c>
      <c r="D234" s="97" t="s">
        <v>26</v>
      </c>
      <c r="E234" s="103">
        <v>0</v>
      </c>
      <c r="F234" s="98">
        <v>635</v>
      </c>
      <c r="G234" s="98">
        <v>500</v>
      </c>
      <c r="H234" s="111">
        <v>100</v>
      </c>
      <c r="I234" s="105">
        <v>0</v>
      </c>
      <c r="J234" s="99">
        <f t="shared" si="34"/>
        <v>1235</v>
      </c>
      <c r="K234" s="113">
        <v>0</v>
      </c>
      <c r="L234" s="92">
        <f t="shared" si="38"/>
        <v>1389.35</v>
      </c>
    </row>
    <row r="235" spans="1:12" s="13" customFormat="1" ht="15.75" customHeight="1" x14ac:dyDescent="0.3">
      <c r="A235" s="95" t="s">
        <v>324</v>
      </c>
      <c r="B235" s="64" t="s">
        <v>14</v>
      </c>
      <c r="C235" s="96" t="s">
        <v>325</v>
      </c>
      <c r="D235" s="97" t="s">
        <v>26</v>
      </c>
      <c r="E235" s="103">
        <v>0</v>
      </c>
      <c r="F235" s="98">
        <v>635</v>
      </c>
      <c r="G235" s="98">
        <v>500</v>
      </c>
      <c r="H235" s="111">
        <v>100</v>
      </c>
      <c r="I235" s="105">
        <v>0</v>
      </c>
      <c r="J235" s="99">
        <f t="shared" si="34"/>
        <v>1235</v>
      </c>
      <c r="K235" s="113">
        <v>0</v>
      </c>
      <c r="L235" s="92">
        <f t="shared" si="38"/>
        <v>1389.35</v>
      </c>
    </row>
    <row r="236" spans="1:12" s="13" customFormat="1" ht="15" customHeight="1" x14ac:dyDescent="0.3">
      <c r="A236" s="95" t="s">
        <v>326</v>
      </c>
      <c r="B236" s="64" t="s">
        <v>14</v>
      </c>
      <c r="C236" s="96" t="s">
        <v>327</v>
      </c>
      <c r="D236" s="97" t="s">
        <v>26</v>
      </c>
      <c r="E236" s="103">
        <v>0</v>
      </c>
      <c r="F236" s="98">
        <v>635</v>
      </c>
      <c r="G236" s="98">
        <v>500</v>
      </c>
      <c r="H236" s="111">
        <v>100</v>
      </c>
      <c r="I236" s="105">
        <v>0</v>
      </c>
      <c r="J236" s="99">
        <f t="shared" si="34"/>
        <v>1235</v>
      </c>
      <c r="K236" s="113">
        <v>0</v>
      </c>
      <c r="L236" s="92">
        <f t="shared" si="38"/>
        <v>1389.35</v>
      </c>
    </row>
    <row r="237" spans="1:12" s="13" customFormat="1" ht="14.4" x14ac:dyDescent="0.3">
      <c r="A237" s="95" t="s">
        <v>328</v>
      </c>
      <c r="B237" s="64" t="s">
        <v>14</v>
      </c>
      <c r="C237" s="96" t="s">
        <v>329</v>
      </c>
      <c r="D237" s="97" t="s">
        <v>26</v>
      </c>
      <c r="E237" s="103">
        <v>0</v>
      </c>
      <c r="F237" s="98">
        <v>635</v>
      </c>
      <c r="G237" s="98">
        <v>500</v>
      </c>
      <c r="H237" s="111">
        <v>100</v>
      </c>
      <c r="I237" s="105">
        <v>0</v>
      </c>
      <c r="J237" s="99">
        <f t="shared" si="34"/>
        <v>1235</v>
      </c>
      <c r="K237" s="113">
        <v>0</v>
      </c>
      <c r="L237" s="92">
        <f t="shared" si="38"/>
        <v>1389.35</v>
      </c>
    </row>
    <row r="238" spans="1:12" s="13" customFormat="1" ht="14.4" x14ac:dyDescent="0.3">
      <c r="A238" s="160"/>
      <c r="B238" s="68"/>
      <c r="C238" s="73"/>
      <c r="D238" s="161"/>
      <c r="E238" s="143"/>
      <c r="F238" s="144"/>
      <c r="G238" s="144"/>
      <c r="H238" s="162"/>
      <c r="I238" s="163"/>
      <c r="J238" s="164"/>
      <c r="K238" s="165"/>
      <c r="L238" s="166"/>
    </row>
    <row r="239" spans="1:12" s="13" customFormat="1" ht="14.4" x14ac:dyDescent="0.3">
      <c r="A239" s="160"/>
      <c r="B239" s="68"/>
      <c r="C239" s="73"/>
      <c r="D239" s="161"/>
      <c r="E239" s="143"/>
      <c r="F239" s="144"/>
      <c r="G239" s="144"/>
      <c r="H239" s="162"/>
      <c r="I239" s="163"/>
      <c r="J239" s="164"/>
      <c r="K239" s="165"/>
      <c r="L239" s="166"/>
    </row>
    <row r="240" spans="1:12" s="13" customFormat="1" ht="14.4" x14ac:dyDescent="0.3">
      <c r="A240" s="194"/>
      <c r="B240" s="195"/>
      <c r="C240" s="195"/>
      <c r="D240" s="195"/>
      <c r="E240" s="195"/>
      <c r="F240" s="144"/>
      <c r="G240" s="144"/>
      <c r="H240" s="162"/>
      <c r="I240" s="163"/>
      <c r="J240" s="164"/>
      <c r="K240" s="165"/>
      <c r="L240" s="166"/>
    </row>
    <row r="241" spans="1:12" s="13" customFormat="1" ht="14.4" x14ac:dyDescent="0.3">
      <c r="A241" s="194"/>
      <c r="B241" s="195"/>
      <c r="C241" s="195"/>
      <c r="D241" s="195"/>
      <c r="E241" s="195"/>
      <c r="F241" s="144"/>
      <c r="G241" s="144"/>
      <c r="H241" s="162"/>
      <c r="I241" s="163"/>
      <c r="J241" s="164"/>
      <c r="K241" s="165"/>
      <c r="L241" s="166"/>
    </row>
    <row r="242" spans="1:12" s="13" customFormat="1" ht="14.4" x14ac:dyDescent="0.3">
      <c r="A242" s="160"/>
      <c r="B242" s="68"/>
      <c r="C242" s="73"/>
      <c r="D242" s="161"/>
      <c r="E242" s="143"/>
      <c r="F242" s="144"/>
      <c r="G242" s="144"/>
      <c r="H242" s="162"/>
      <c r="I242" s="163"/>
      <c r="J242" s="164"/>
      <c r="K242" s="165"/>
      <c r="L242" s="166"/>
    </row>
    <row r="243" spans="1:12" s="13" customFormat="1" ht="14.4" x14ac:dyDescent="0.3">
      <c r="A243" s="160"/>
      <c r="B243" s="68"/>
      <c r="C243" s="73"/>
      <c r="D243" s="161"/>
      <c r="E243" s="143"/>
      <c r="F243" s="144"/>
      <c r="G243" s="144"/>
      <c r="H243" s="162"/>
      <c r="I243" s="163"/>
      <c r="J243" s="164"/>
      <c r="K243" s="165"/>
      <c r="L243" s="166"/>
    </row>
    <row r="244" spans="1:12" s="13" customFormat="1" ht="14.4" x14ac:dyDescent="0.3">
      <c r="A244" s="160"/>
      <c r="B244" s="68"/>
      <c r="C244" s="73"/>
      <c r="D244" s="161"/>
      <c r="E244" s="143"/>
      <c r="F244" s="144"/>
      <c r="G244" s="144"/>
      <c r="H244" s="162"/>
      <c r="I244" s="163"/>
      <c r="J244" s="164"/>
      <c r="K244" s="165"/>
      <c r="L244" s="166"/>
    </row>
    <row r="245" spans="1:12" s="13" customFormat="1" ht="14.4" x14ac:dyDescent="0.3">
      <c r="A245" s="160"/>
      <c r="B245" s="68"/>
      <c r="C245" s="73"/>
      <c r="D245" s="161"/>
      <c r="E245" s="143"/>
      <c r="F245" s="144"/>
      <c r="G245" s="144"/>
      <c r="H245" s="162"/>
      <c r="I245" s="163"/>
      <c r="J245" s="164"/>
      <c r="K245" s="165"/>
      <c r="L245" s="166"/>
    </row>
    <row r="246" spans="1:12" s="13" customFormat="1" ht="14.4" x14ac:dyDescent="0.3">
      <c r="A246" s="76"/>
      <c r="B246" s="77"/>
      <c r="C246" s="78"/>
      <c r="D246" s="79"/>
      <c r="E246" s="80"/>
      <c r="F246" s="81"/>
      <c r="G246" s="81"/>
      <c r="H246" s="82"/>
      <c r="I246" s="83"/>
      <c r="J246" s="84"/>
      <c r="K246" s="85"/>
      <c r="L246" s="86"/>
    </row>
    <row r="247" spans="1:12" s="13" customFormat="1" ht="14.4" x14ac:dyDescent="0.3">
      <c r="A247" s="76"/>
      <c r="B247" s="77"/>
      <c r="C247" s="78"/>
      <c r="D247" s="79"/>
      <c r="E247" s="80"/>
      <c r="F247" s="81"/>
      <c r="G247" s="81"/>
      <c r="H247" s="82"/>
      <c r="I247" s="83"/>
      <c r="J247" s="84"/>
      <c r="K247" s="85"/>
      <c r="L247" s="86"/>
    </row>
    <row r="248" spans="1:12" s="13" customFormat="1" ht="18" x14ac:dyDescent="0.3">
      <c r="A248" s="298" t="s">
        <v>402</v>
      </c>
      <c r="B248" s="298"/>
      <c r="C248" s="298"/>
      <c r="D248" s="298"/>
      <c r="E248" s="298"/>
      <c r="F248" s="298"/>
      <c r="G248" s="298"/>
      <c r="H248" s="298"/>
      <c r="I248" s="298"/>
      <c r="J248" s="84"/>
      <c r="K248" s="85"/>
      <c r="L248" s="86"/>
    </row>
    <row r="249" spans="1:12" s="13" customFormat="1" ht="15" thickBot="1" x14ac:dyDescent="0.35">
      <c r="A249" s="76"/>
      <c r="B249" s="77"/>
      <c r="C249" s="78"/>
      <c r="D249" s="79"/>
      <c r="E249" s="80"/>
      <c r="F249" s="81"/>
      <c r="G249" s="81"/>
      <c r="H249" s="82"/>
      <c r="I249" s="83"/>
      <c r="J249" s="84"/>
      <c r="K249" s="85"/>
      <c r="L249" s="86"/>
    </row>
    <row r="250" spans="1:12" s="13" customFormat="1" ht="21.75" customHeight="1" x14ac:dyDescent="0.3">
      <c r="A250" s="237" t="s">
        <v>331</v>
      </c>
      <c r="B250" s="238"/>
      <c r="C250" s="239"/>
      <c r="D250" s="243" t="s">
        <v>330</v>
      </c>
      <c r="E250" s="245" t="s">
        <v>1</v>
      </c>
      <c r="F250" s="246"/>
      <c r="G250" s="249" t="s">
        <v>2</v>
      </c>
      <c r="H250" s="250"/>
      <c r="I250" s="257" t="s">
        <v>396</v>
      </c>
      <c r="J250" s="258"/>
      <c r="K250" s="261" t="s">
        <v>397</v>
      </c>
      <c r="L250" s="262"/>
    </row>
    <row r="251" spans="1:12" s="13" customFormat="1" ht="24" customHeight="1" thickBot="1" x14ac:dyDescent="0.35">
      <c r="A251" s="240"/>
      <c r="B251" s="241"/>
      <c r="C251" s="242"/>
      <c r="D251" s="244"/>
      <c r="E251" s="247"/>
      <c r="F251" s="248"/>
      <c r="G251" s="296"/>
      <c r="H251" s="297"/>
      <c r="I251" s="259"/>
      <c r="J251" s="260"/>
      <c r="K251" s="263"/>
      <c r="L251" s="264"/>
    </row>
    <row r="252" spans="1:12" s="13" customFormat="1" ht="15.75" hidden="1" customHeight="1" thickBot="1" x14ac:dyDescent="0.35">
      <c r="A252" s="265" t="s">
        <v>4</v>
      </c>
      <c r="B252" s="277"/>
      <c r="C252" s="269" t="s">
        <v>5</v>
      </c>
      <c r="D252" s="271" t="s">
        <v>6</v>
      </c>
      <c r="E252" s="42"/>
      <c r="F252" s="43"/>
      <c r="G252" s="282" t="s">
        <v>8</v>
      </c>
      <c r="H252" s="282" t="s">
        <v>9</v>
      </c>
      <c r="I252" s="285" t="s">
        <v>401</v>
      </c>
      <c r="J252" s="286"/>
      <c r="K252" s="291" t="s">
        <v>401</v>
      </c>
      <c r="L252" s="286"/>
    </row>
    <row r="253" spans="1:12" s="13" customFormat="1" ht="24.75" customHeight="1" x14ac:dyDescent="0.3">
      <c r="A253" s="276"/>
      <c r="B253" s="278"/>
      <c r="C253" s="280"/>
      <c r="D253" s="281"/>
      <c r="E253" s="294" t="s">
        <v>401</v>
      </c>
      <c r="F253" s="295"/>
      <c r="G253" s="283"/>
      <c r="H253" s="283"/>
      <c r="I253" s="287"/>
      <c r="J253" s="288"/>
      <c r="K253" s="292"/>
      <c r="L253" s="288"/>
    </row>
    <row r="254" spans="1:12" s="13" customFormat="1" ht="15" customHeight="1" x14ac:dyDescent="0.3">
      <c r="A254" s="266"/>
      <c r="B254" s="279"/>
      <c r="C254" s="270"/>
      <c r="D254" s="272"/>
      <c r="E254" s="299" t="s">
        <v>12</v>
      </c>
      <c r="F254" s="300"/>
      <c r="G254" s="284"/>
      <c r="H254" s="284"/>
      <c r="I254" s="289"/>
      <c r="J254" s="290"/>
      <c r="K254" s="293"/>
      <c r="L254" s="290"/>
    </row>
    <row r="255" spans="1:12" s="13" customFormat="1" ht="14.4" x14ac:dyDescent="0.3">
      <c r="A255" s="95" t="s">
        <v>313</v>
      </c>
      <c r="B255" s="64" t="s">
        <v>14</v>
      </c>
      <c r="C255" s="96" t="s">
        <v>314</v>
      </c>
      <c r="D255" s="97" t="s">
        <v>26</v>
      </c>
      <c r="E255" s="136"/>
      <c r="F255" s="139">
        <v>635</v>
      </c>
      <c r="G255" s="98">
        <v>500</v>
      </c>
      <c r="H255" s="111">
        <v>100</v>
      </c>
      <c r="I255" s="140"/>
      <c r="J255" s="141">
        <f t="shared" ref="J255:J261" si="39">F255+G255+H255</f>
        <v>1235</v>
      </c>
      <c r="K255" s="142"/>
      <c r="L255" s="135">
        <f t="shared" ref="L255:L261" si="40">(F255*1.15)+G255+(H255*1.21)</f>
        <v>1351.25</v>
      </c>
    </row>
    <row r="256" spans="1:12" s="13" customFormat="1" ht="14.4" x14ac:dyDescent="0.3">
      <c r="A256" s="95" t="s">
        <v>317</v>
      </c>
      <c r="B256" s="64" t="s">
        <v>14</v>
      </c>
      <c r="C256" s="96" t="s">
        <v>318</v>
      </c>
      <c r="D256" s="97" t="s">
        <v>354</v>
      </c>
      <c r="E256" s="136"/>
      <c r="F256" s="139">
        <v>50</v>
      </c>
      <c r="G256" s="98">
        <v>500</v>
      </c>
      <c r="H256" s="111">
        <v>100</v>
      </c>
      <c r="I256" s="140"/>
      <c r="J256" s="133">
        <f t="shared" si="39"/>
        <v>650</v>
      </c>
      <c r="K256" s="134"/>
      <c r="L256" s="135">
        <f t="shared" si="40"/>
        <v>678.5</v>
      </c>
    </row>
    <row r="257" spans="1:12" s="13" customFormat="1" ht="14.4" x14ac:dyDescent="0.3">
      <c r="A257" s="95" t="s">
        <v>320</v>
      </c>
      <c r="B257" s="64" t="s">
        <v>14</v>
      </c>
      <c r="C257" s="96" t="s">
        <v>321</v>
      </c>
      <c r="D257" s="97" t="s">
        <v>26</v>
      </c>
      <c r="E257" s="143"/>
      <c r="F257" s="144">
        <v>635</v>
      </c>
      <c r="G257" s="98">
        <v>500</v>
      </c>
      <c r="H257" s="111">
        <v>100</v>
      </c>
      <c r="I257" s="145"/>
      <c r="J257" s="137">
        <f t="shared" si="39"/>
        <v>1235</v>
      </c>
      <c r="K257" s="134"/>
      <c r="L257" s="135">
        <f t="shared" si="40"/>
        <v>1351.25</v>
      </c>
    </row>
    <row r="258" spans="1:12" s="13" customFormat="1" ht="14.4" x14ac:dyDescent="0.3">
      <c r="A258" s="95" t="s">
        <v>322</v>
      </c>
      <c r="B258" s="64" t="s">
        <v>14</v>
      </c>
      <c r="C258" s="96" t="s">
        <v>323</v>
      </c>
      <c r="D258" s="97" t="s">
        <v>26</v>
      </c>
      <c r="E258" s="136"/>
      <c r="F258" s="139">
        <v>635</v>
      </c>
      <c r="G258" s="98">
        <v>500</v>
      </c>
      <c r="H258" s="111">
        <v>100</v>
      </c>
      <c r="I258" s="140"/>
      <c r="J258" s="137">
        <f t="shared" si="39"/>
        <v>1235</v>
      </c>
      <c r="K258" s="134"/>
      <c r="L258" s="135">
        <f t="shared" si="40"/>
        <v>1351.25</v>
      </c>
    </row>
    <row r="259" spans="1:12" s="13" customFormat="1" ht="14.4" x14ac:dyDescent="0.3">
      <c r="A259" s="95" t="s">
        <v>324</v>
      </c>
      <c r="B259" s="64" t="s">
        <v>14</v>
      </c>
      <c r="C259" s="96" t="s">
        <v>325</v>
      </c>
      <c r="D259" s="97" t="s">
        <v>26</v>
      </c>
      <c r="E259" s="136"/>
      <c r="F259" s="139">
        <v>635</v>
      </c>
      <c r="G259" s="98">
        <v>500</v>
      </c>
      <c r="H259" s="111">
        <v>100</v>
      </c>
      <c r="I259" s="140"/>
      <c r="J259" s="141">
        <f t="shared" si="39"/>
        <v>1235</v>
      </c>
      <c r="K259" s="134"/>
      <c r="L259" s="135">
        <f t="shared" si="40"/>
        <v>1351.25</v>
      </c>
    </row>
    <row r="260" spans="1:12" s="13" customFormat="1" ht="14.4" x14ac:dyDescent="0.3">
      <c r="A260" s="95" t="s">
        <v>326</v>
      </c>
      <c r="B260" s="64" t="s">
        <v>14</v>
      </c>
      <c r="C260" s="96" t="s">
        <v>327</v>
      </c>
      <c r="D260" s="97" t="s">
        <v>26</v>
      </c>
      <c r="E260" s="143"/>
      <c r="F260" s="139">
        <v>635</v>
      </c>
      <c r="G260" s="98">
        <v>500</v>
      </c>
      <c r="H260" s="111">
        <v>100</v>
      </c>
      <c r="I260" s="140"/>
      <c r="J260" s="133">
        <f t="shared" si="39"/>
        <v>1235</v>
      </c>
      <c r="K260" s="134"/>
      <c r="L260" s="135">
        <f t="shared" si="40"/>
        <v>1351.25</v>
      </c>
    </row>
    <row r="261" spans="1:12" s="13" customFormat="1" ht="14.4" x14ac:dyDescent="0.3">
      <c r="A261" s="95" t="s">
        <v>328</v>
      </c>
      <c r="B261" s="64" t="s">
        <v>14</v>
      </c>
      <c r="C261" s="96" t="s">
        <v>329</v>
      </c>
      <c r="D261" s="97" t="s">
        <v>26</v>
      </c>
      <c r="E261" s="136"/>
      <c r="F261" s="146">
        <v>635</v>
      </c>
      <c r="G261" s="98">
        <v>500</v>
      </c>
      <c r="H261" s="111">
        <v>100</v>
      </c>
      <c r="I261" s="147"/>
      <c r="J261" s="137">
        <f t="shared" si="39"/>
        <v>1235</v>
      </c>
      <c r="K261" s="138"/>
      <c r="L261" s="135">
        <f t="shared" si="40"/>
        <v>1351.25</v>
      </c>
    </row>
    <row r="262" spans="1:12" s="13" customFormat="1" ht="14.4" x14ac:dyDescent="0.3">
      <c r="A262" s="76"/>
      <c r="B262" s="77"/>
      <c r="C262" s="78"/>
      <c r="D262" s="79"/>
      <c r="E262" s="80"/>
      <c r="F262" s="81"/>
      <c r="G262" s="81"/>
      <c r="H262" s="82"/>
      <c r="I262" s="83"/>
      <c r="J262" s="84"/>
      <c r="K262" s="85"/>
      <c r="L262" s="87"/>
    </row>
    <row r="263" spans="1:12" s="13" customFormat="1" ht="15.75" customHeight="1" x14ac:dyDescent="0.3">
      <c r="A263" s="301" t="s">
        <v>350</v>
      </c>
      <c r="B263" s="301"/>
      <c r="C263" s="301"/>
      <c r="D263" s="301"/>
      <c r="E263" s="66"/>
      <c r="F263" s="66"/>
      <c r="G263" s="66"/>
      <c r="H263" s="66"/>
      <c r="I263" s="67"/>
      <c r="J263" s="67"/>
    </row>
    <row r="264" spans="1:12" s="13" customFormat="1" ht="47.25" customHeight="1" x14ac:dyDescent="0.3">
      <c r="A264" s="14" t="s">
        <v>225</v>
      </c>
      <c r="B264" s="64" t="s">
        <v>14</v>
      </c>
      <c r="C264" s="65" t="s">
        <v>415</v>
      </c>
      <c r="D264" s="168" t="s">
        <v>352</v>
      </c>
      <c r="E264" s="169">
        <v>0</v>
      </c>
      <c r="F264" s="170">
        <v>50</v>
      </c>
      <c r="G264" s="170">
        <v>0</v>
      </c>
      <c r="H264" s="170">
        <v>35</v>
      </c>
      <c r="I264" s="171">
        <v>0</v>
      </c>
      <c r="J264" s="172">
        <f>F264+H264</f>
        <v>85</v>
      </c>
      <c r="K264" s="173">
        <v>0</v>
      </c>
      <c r="L264" s="174">
        <f>(F264*1.21)+(H264*1.21)</f>
        <v>102.85</v>
      </c>
    </row>
    <row r="265" spans="1:12" s="21" customFormat="1" ht="61.5" customHeight="1" x14ac:dyDescent="0.3">
      <c r="A265" s="14" t="s">
        <v>351</v>
      </c>
      <c r="B265" s="64" t="s">
        <v>14</v>
      </c>
      <c r="C265" s="65" t="s">
        <v>416</v>
      </c>
      <c r="D265" s="175" t="s">
        <v>353</v>
      </c>
      <c r="E265" s="169">
        <v>0</v>
      </c>
      <c r="F265" s="170">
        <v>0</v>
      </c>
      <c r="G265" s="170">
        <v>0</v>
      </c>
      <c r="H265" s="170">
        <v>35</v>
      </c>
      <c r="I265" s="171">
        <v>0</v>
      </c>
      <c r="J265" s="172">
        <f>F265+H265</f>
        <v>35</v>
      </c>
      <c r="K265" s="173">
        <v>0</v>
      </c>
      <c r="L265" s="176">
        <f>H265*1.21</f>
        <v>42.35</v>
      </c>
    </row>
    <row r="266" spans="1:12" s="24" customFormat="1" ht="36" customHeight="1" x14ac:dyDescent="0.3">
      <c r="A266" s="302" t="s">
        <v>417</v>
      </c>
      <c r="B266" s="302"/>
      <c r="C266" s="302"/>
      <c r="D266" s="302"/>
      <c r="E266" s="302"/>
      <c r="F266" s="302"/>
      <c r="G266" s="302"/>
      <c r="H266" s="302"/>
      <c r="I266" s="302"/>
      <c r="J266" s="31"/>
    </row>
    <row r="267" spans="1:12" s="13" customFormat="1" ht="11.25" customHeight="1" x14ac:dyDescent="0.3">
      <c r="A267" s="303" t="s">
        <v>418</v>
      </c>
      <c r="B267" s="303"/>
      <c r="C267" s="303"/>
      <c r="D267" s="303"/>
      <c r="E267" s="303"/>
      <c r="F267" s="303"/>
      <c r="G267" s="303"/>
      <c r="H267" s="303"/>
      <c r="I267" s="303"/>
      <c r="J267" s="31"/>
    </row>
    <row r="268" spans="1:12" s="13" customFormat="1" ht="14.4" x14ac:dyDescent="0.3">
      <c r="A268" s="167" t="s">
        <v>335</v>
      </c>
      <c r="B268" s="167"/>
      <c r="C268" s="167"/>
      <c r="D268" s="167"/>
      <c r="E268" s="167"/>
      <c r="F268" s="167"/>
      <c r="G268" s="167"/>
      <c r="H268" s="167"/>
      <c r="I268" s="167"/>
      <c r="J268" s="31"/>
    </row>
    <row r="269" spans="1:12" s="13" customFormat="1" ht="14.4" x14ac:dyDescent="0.3">
      <c r="A269" s="275" t="s">
        <v>336</v>
      </c>
      <c r="B269" s="275"/>
      <c r="C269" s="275"/>
      <c r="D269" s="275"/>
      <c r="E269" s="275"/>
      <c r="F269" s="275"/>
      <c r="G269" s="167"/>
      <c r="H269" s="167"/>
      <c r="I269" s="167"/>
      <c r="J269" s="31"/>
    </row>
    <row r="270" spans="1:12" s="13" customFormat="1" ht="14.4" x14ac:dyDescent="0.3">
      <c r="A270" s="275" t="s">
        <v>337</v>
      </c>
      <c r="B270" s="275"/>
      <c r="C270" s="275"/>
      <c r="D270" s="275"/>
      <c r="E270" s="275"/>
      <c r="F270" s="275"/>
      <c r="G270" s="167"/>
      <c r="H270" s="167"/>
      <c r="I270" s="167"/>
      <c r="J270" s="31"/>
    </row>
    <row r="271" spans="1:12" customFormat="1" ht="15" customHeight="1" x14ac:dyDescent="0.3">
      <c r="A271" s="275" t="s">
        <v>403</v>
      </c>
      <c r="B271" s="275"/>
      <c r="C271" s="275"/>
      <c r="D271" s="275"/>
      <c r="E271" s="275"/>
      <c r="F271" s="167"/>
      <c r="G271" s="167"/>
      <c r="H271" s="167"/>
      <c r="I271" s="167"/>
      <c r="J271" s="31"/>
    </row>
    <row r="272" spans="1:12" customFormat="1" ht="15" customHeight="1" x14ac:dyDescent="0.3">
      <c r="A272" s="307"/>
      <c r="B272" s="307"/>
      <c r="C272" s="58"/>
      <c r="D272" s="41"/>
      <c r="E272" s="32"/>
      <c r="F272" s="32"/>
      <c r="G272" s="33"/>
      <c r="H272" s="33"/>
      <c r="I272" s="31"/>
      <c r="J272" s="31"/>
    </row>
    <row r="273" spans="1:10" customFormat="1" ht="30" customHeight="1" x14ac:dyDescent="0.3">
      <c r="A273" s="69"/>
      <c r="B273" s="72"/>
      <c r="C273" s="73"/>
      <c r="D273" s="74"/>
      <c r="E273" s="32"/>
      <c r="F273" s="32"/>
      <c r="G273" s="33"/>
      <c r="H273" s="33"/>
      <c r="I273" s="31"/>
      <c r="J273" s="31"/>
    </row>
    <row r="274" spans="1:10" customFormat="1" ht="16.5" customHeight="1" x14ac:dyDescent="0.3">
      <c r="A274" s="70"/>
      <c r="B274" s="68"/>
      <c r="C274" s="71"/>
      <c r="D274" s="41"/>
      <c r="E274" s="32"/>
      <c r="F274" s="32"/>
      <c r="G274" s="33"/>
      <c r="H274" s="33"/>
      <c r="I274" s="31"/>
      <c r="J274" s="31"/>
    </row>
    <row r="275" spans="1:10" s="13" customFormat="1" ht="15" customHeight="1" x14ac:dyDescent="0.3">
      <c r="A275" s="32"/>
      <c r="B275" s="32"/>
      <c r="C275" s="33"/>
      <c r="D275" s="33"/>
      <c r="E275" s="31"/>
      <c r="F275" s="31"/>
      <c r="G275" s="31"/>
      <c r="H275" s="31"/>
      <c r="I275" s="31"/>
      <c r="J275" s="31"/>
    </row>
    <row r="276" spans="1:10" s="13" customFormat="1" ht="15" customHeight="1" x14ac:dyDescent="0.3">
      <c r="A276" s="32"/>
      <c r="B276" s="32"/>
      <c r="C276" s="33"/>
      <c r="D276" s="33"/>
      <c r="E276" s="31"/>
      <c r="F276" s="31"/>
      <c r="G276" s="31"/>
      <c r="H276" s="31"/>
      <c r="I276" s="31"/>
      <c r="J276" s="31"/>
    </row>
    <row r="277" spans="1:10" s="13" customFormat="1" ht="14.4" x14ac:dyDescent="0.3">
      <c r="A277" s="32"/>
      <c r="B277" s="32"/>
      <c r="C277" s="33"/>
      <c r="D277" s="33"/>
      <c r="E277" s="75"/>
      <c r="F277" s="31"/>
      <c r="G277" s="31"/>
      <c r="H277" s="31"/>
      <c r="I277" s="31"/>
      <c r="J277" s="31"/>
    </row>
    <row r="278" spans="1:10" s="13" customFormat="1" ht="14.4" x14ac:dyDescent="0.3">
      <c r="A278" s="32"/>
      <c r="B278" s="32"/>
      <c r="C278" s="33"/>
      <c r="D278" s="33"/>
      <c r="E278" s="31"/>
      <c r="F278" s="31"/>
      <c r="G278" s="31"/>
      <c r="H278" s="31"/>
      <c r="I278" s="31"/>
      <c r="J278" s="31"/>
    </row>
    <row r="279" spans="1:10" s="13" customFormat="1" ht="14.4" x14ac:dyDescent="0.3">
      <c r="A279" s="28"/>
      <c r="B279" s="29"/>
      <c r="C279" s="30"/>
      <c r="D279" s="41"/>
      <c r="E279" s="32"/>
      <c r="F279" s="32"/>
      <c r="G279" s="33"/>
      <c r="H279" s="33"/>
      <c r="I279" s="31"/>
      <c r="J279" s="31"/>
    </row>
    <row r="280" spans="1:10" s="13" customFormat="1" ht="14.4" x14ac:dyDescent="0.3">
      <c r="A280" s="28"/>
      <c r="B280" s="29"/>
      <c r="C280" s="30"/>
      <c r="D280" s="41"/>
      <c r="E280" s="32"/>
      <c r="F280" s="32"/>
      <c r="G280" s="33"/>
      <c r="H280" s="33"/>
      <c r="I280" s="31"/>
      <c r="J280" s="31"/>
    </row>
    <row r="281" spans="1:10" ht="15" customHeight="1" x14ac:dyDescent="0.25"/>
    <row r="283" spans="1:10" ht="55.5" customHeight="1" x14ac:dyDescent="0.25"/>
    <row r="284" spans="1:10" ht="68.25" customHeight="1" x14ac:dyDescent="0.25"/>
    <row r="286" spans="1:10" ht="24.75" customHeight="1" x14ac:dyDescent="0.25"/>
    <row r="287" spans="1:10" ht="47.25" customHeight="1" x14ac:dyDescent="0.25"/>
    <row r="288" spans="1:10" ht="16.5" customHeight="1" x14ac:dyDescent="0.25"/>
  </sheetData>
  <mergeCells count="170">
    <mergeCell ref="A271:E271"/>
    <mergeCell ref="A269:F269"/>
    <mergeCell ref="A270:F270"/>
    <mergeCell ref="K252:L254"/>
    <mergeCell ref="I252:J254"/>
    <mergeCell ref="E254:F254"/>
    <mergeCell ref="E253:F253"/>
    <mergeCell ref="A250:C251"/>
    <mergeCell ref="D250:D251"/>
    <mergeCell ref="E250:F251"/>
    <mergeCell ref="G250:H251"/>
    <mergeCell ref="I250:J251"/>
    <mergeCell ref="K250:L251"/>
    <mergeCell ref="A252:A254"/>
    <mergeCell ref="B252:B254"/>
    <mergeCell ref="C252:C254"/>
    <mergeCell ref="D252:D254"/>
    <mergeCell ref="G252:G254"/>
    <mergeCell ref="H252:H254"/>
    <mergeCell ref="K158:L159"/>
    <mergeCell ref="K160:K162"/>
    <mergeCell ref="L160:L162"/>
    <mergeCell ref="K188:L189"/>
    <mergeCell ref="K190:K192"/>
    <mergeCell ref="L190:L192"/>
    <mergeCell ref="K219:L220"/>
    <mergeCell ref="K221:K223"/>
    <mergeCell ref="L221:L223"/>
    <mergeCell ref="K78:L79"/>
    <mergeCell ref="K80:K81"/>
    <mergeCell ref="L80:L81"/>
    <mergeCell ref="K104:L105"/>
    <mergeCell ref="K106:K107"/>
    <mergeCell ref="L106:L107"/>
    <mergeCell ref="K126:L127"/>
    <mergeCell ref="K128:K130"/>
    <mergeCell ref="L128:L130"/>
    <mergeCell ref="K4:L5"/>
    <mergeCell ref="K6:K7"/>
    <mergeCell ref="L6:L7"/>
    <mergeCell ref="K26:L27"/>
    <mergeCell ref="K28:K29"/>
    <mergeCell ref="L28:L29"/>
    <mergeCell ref="K51:L52"/>
    <mergeCell ref="K53:K54"/>
    <mergeCell ref="L53:L54"/>
    <mergeCell ref="E219:F220"/>
    <mergeCell ref="G219:H220"/>
    <mergeCell ref="I219:J220"/>
    <mergeCell ref="A221:A223"/>
    <mergeCell ref="B221:B223"/>
    <mergeCell ref="C221:C223"/>
    <mergeCell ref="D221:D223"/>
    <mergeCell ref="G221:G223"/>
    <mergeCell ref="H221:H223"/>
    <mergeCell ref="I221:I223"/>
    <mergeCell ref="J221:J223"/>
    <mergeCell ref="A248:I248"/>
    <mergeCell ref="I160:I162"/>
    <mergeCell ref="J160:J162"/>
    <mergeCell ref="A188:C189"/>
    <mergeCell ref="D188:D189"/>
    <mergeCell ref="E188:F189"/>
    <mergeCell ref="G188:H189"/>
    <mergeCell ref="I188:J189"/>
    <mergeCell ref="A190:A192"/>
    <mergeCell ref="B190:B192"/>
    <mergeCell ref="C190:C192"/>
    <mergeCell ref="D190:D192"/>
    <mergeCell ref="G190:G192"/>
    <mergeCell ref="H190:H192"/>
    <mergeCell ref="I190:I192"/>
    <mergeCell ref="J190:J192"/>
    <mergeCell ref="A160:A162"/>
    <mergeCell ref="B160:B162"/>
    <mergeCell ref="C160:C162"/>
    <mergeCell ref="D160:D162"/>
    <mergeCell ref="G160:G162"/>
    <mergeCell ref="H160:H162"/>
    <mergeCell ref="A219:C220"/>
    <mergeCell ref="D219:D220"/>
    <mergeCell ref="A126:C127"/>
    <mergeCell ref="D126:D127"/>
    <mergeCell ref="E126:F127"/>
    <mergeCell ref="G126:H127"/>
    <mergeCell ref="I126:J127"/>
    <mergeCell ref="A128:A130"/>
    <mergeCell ref="B128:B130"/>
    <mergeCell ref="C128:C130"/>
    <mergeCell ref="D128:D130"/>
    <mergeCell ref="G128:G130"/>
    <mergeCell ref="H128:H130"/>
    <mergeCell ref="I128:I130"/>
    <mergeCell ref="J128:J130"/>
    <mergeCell ref="A3:G3"/>
    <mergeCell ref="A4:C5"/>
    <mergeCell ref="D4:D5"/>
    <mergeCell ref="E4:F5"/>
    <mergeCell ref="G4:H5"/>
    <mergeCell ref="I4:J5"/>
    <mergeCell ref="I6:I7"/>
    <mergeCell ref="J6:J7"/>
    <mergeCell ref="I80:I81"/>
    <mergeCell ref="J80:J81"/>
    <mergeCell ref="A78:C79"/>
    <mergeCell ref="D78:D79"/>
    <mergeCell ref="E78:F79"/>
    <mergeCell ref="G78:H79"/>
    <mergeCell ref="I78:J79"/>
    <mergeCell ref="A51:C52"/>
    <mergeCell ref="D51:D52"/>
    <mergeCell ref="E51:F52"/>
    <mergeCell ref="G51:H52"/>
    <mergeCell ref="I51:J52"/>
    <mergeCell ref="A53:A54"/>
    <mergeCell ref="B53:B54"/>
    <mergeCell ref="C53:C54"/>
    <mergeCell ref="D53:D54"/>
    <mergeCell ref="A28:A29"/>
    <mergeCell ref="B28:B29"/>
    <mergeCell ref="C28:C29"/>
    <mergeCell ref="D28:D29"/>
    <mergeCell ref="G28:G29"/>
    <mergeCell ref="H28:H29"/>
    <mergeCell ref="I28:I29"/>
    <mergeCell ref="J28:J29"/>
    <mergeCell ref="A104:C105"/>
    <mergeCell ref="D104:D105"/>
    <mergeCell ref="E104:F105"/>
    <mergeCell ref="G104:H105"/>
    <mergeCell ref="I104:J105"/>
    <mergeCell ref="A80:A81"/>
    <mergeCell ref="B80:B81"/>
    <mergeCell ref="C80:C81"/>
    <mergeCell ref="D80:D81"/>
    <mergeCell ref="G80:G81"/>
    <mergeCell ref="H80:H81"/>
    <mergeCell ref="C6:C7"/>
    <mergeCell ref="D6:D7"/>
    <mergeCell ref="G6:G7"/>
    <mergeCell ref="H6:H7"/>
    <mergeCell ref="A26:C27"/>
    <mergeCell ref="D26:D27"/>
    <mergeCell ref="E26:F27"/>
    <mergeCell ref="G26:H27"/>
    <mergeCell ref="I26:J27"/>
    <mergeCell ref="A2:C2"/>
    <mergeCell ref="A272:B272"/>
    <mergeCell ref="A263:D263"/>
    <mergeCell ref="A266:I266"/>
    <mergeCell ref="A267:I267"/>
    <mergeCell ref="I106:I107"/>
    <mergeCell ref="J106:J107"/>
    <mergeCell ref="A106:A107"/>
    <mergeCell ref="B106:B107"/>
    <mergeCell ref="C106:C107"/>
    <mergeCell ref="D106:D107"/>
    <mergeCell ref="G106:G107"/>
    <mergeCell ref="H106:H107"/>
    <mergeCell ref="A158:C159"/>
    <mergeCell ref="D158:D159"/>
    <mergeCell ref="E158:F159"/>
    <mergeCell ref="G158:H159"/>
    <mergeCell ref="I158:J159"/>
    <mergeCell ref="G53:G54"/>
    <mergeCell ref="H53:H54"/>
    <mergeCell ref="I53:I54"/>
    <mergeCell ref="J53:J54"/>
    <mergeCell ref="A6:A7"/>
    <mergeCell ref="B6:B7"/>
  </mergeCells>
  <pageMargins left="0.25" right="0.25" top="0.75" bottom="0.75" header="0.3" footer="0.3"/>
  <pageSetup paperSize="9" orientation="landscape" r:id="rId1"/>
  <ignoredErrors>
    <ignoredError sqref="L97 L146:L147 L139 L151:L152 L178 L181 L202 L231 L119 L56 L18 L154 L176 L185" formula="1"/>
    <ignoredError sqref="A76" twoDigitTextYea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A219"/>
  <sheetViews>
    <sheetView view="pageLayout" topLeftCell="A121" workbookViewId="0">
      <selection activeCell="F221" sqref="F221"/>
    </sheetView>
  </sheetViews>
  <sheetFormatPr defaultColWidth="9.109375" defaultRowHeight="12" x14ac:dyDescent="0.25"/>
  <cols>
    <col min="1" max="1" width="7.6640625" style="28" customWidth="1"/>
    <col min="2" max="2" width="3.88671875" style="29" customWidth="1"/>
    <col min="3" max="3" width="51.88671875" style="30" customWidth="1"/>
    <col min="4" max="4" width="11.88671875" style="41" customWidth="1"/>
    <col min="5" max="5" width="11.88671875" style="32" bestFit="1" customWidth="1"/>
    <col min="6" max="6" width="14" style="32" bestFit="1" customWidth="1"/>
    <col min="7" max="7" width="7.88671875" style="33" customWidth="1"/>
    <col min="8" max="8" width="7.5546875" style="33" customWidth="1"/>
    <col min="9" max="9" width="12.33203125" style="31" customWidth="1"/>
    <col min="10" max="10" width="13.5546875" style="31" customWidth="1"/>
    <col min="11" max="16384" width="9.109375" style="31"/>
  </cols>
  <sheetData>
    <row r="1" spans="1:10" customFormat="1" ht="15.6" x14ac:dyDescent="0.3">
      <c r="A1" s="1" t="s">
        <v>0</v>
      </c>
      <c r="B1" s="1"/>
      <c r="C1" s="1"/>
      <c r="D1" s="35"/>
      <c r="E1" s="34"/>
      <c r="F1" s="2"/>
      <c r="G1" s="3"/>
      <c r="H1" s="3"/>
    </row>
    <row r="2" spans="1:10" customFormat="1" ht="14.4" x14ac:dyDescent="0.3">
      <c r="A2" s="4" t="s">
        <v>349</v>
      </c>
      <c r="D2" s="36"/>
      <c r="E2" s="34"/>
      <c r="F2" s="2"/>
      <c r="G2" s="3"/>
      <c r="H2" s="3"/>
    </row>
    <row r="3" spans="1:10" customFormat="1" ht="28.5" customHeight="1" thickBot="1" x14ac:dyDescent="0.35">
      <c r="A3" s="236" t="s">
        <v>342</v>
      </c>
      <c r="B3" s="236"/>
      <c r="C3" s="236"/>
      <c r="D3" s="236"/>
      <c r="E3" s="236"/>
      <c r="F3" s="236"/>
      <c r="G3" s="236"/>
      <c r="H3" s="5"/>
      <c r="I3" s="6"/>
    </row>
    <row r="4" spans="1:10" customFormat="1" ht="15" customHeight="1" x14ac:dyDescent="0.3">
      <c r="A4" s="237" t="s">
        <v>331</v>
      </c>
      <c r="B4" s="238"/>
      <c r="C4" s="239"/>
      <c r="D4" s="243" t="s">
        <v>330</v>
      </c>
      <c r="E4" s="261" t="s">
        <v>1</v>
      </c>
      <c r="F4" s="322"/>
      <c r="G4" s="249" t="s">
        <v>2</v>
      </c>
      <c r="H4" s="250"/>
      <c r="I4" s="257" t="s">
        <v>3</v>
      </c>
      <c r="J4" s="258"/>
    </row>
    <row r="5" spans="1:10" customFormat="1" ht="15" customHeight="1" thickBot="1" x14ac:dyDescent="0.35">
      <c r="A5" s="240"/>
      <c r="B5" s="241"/>
      <c r="C5" s="242"/>
      <c r="D5" s="244"/>
      <c r="E5" s="263"/>
      <c r="F5" s="323"/>
      <c r="G5" s="251"/>
      <c r="H5" s="252"/>
      <c r="I5" s="259"/>
      <c r="J5" s="260"/>
    </row>
    <row r="6" spans="1:10" customFormat="1" ht="30" customHeight="1" x14ac:dyDescent="0.3">
      <c r="A6" s="265" t="s">
        <v>4</v>
      </c>
      <c r="B6" s="267"/>
      <c r="C6" s="269" t="s">
        <v>5</v>
      </c>
      <c r="D6" s="271" t="s">
        <v>6</v>
      </c>
      <c r="E6" s="42" t="s">
        <v>7</v>
      </c>
      <c r="F6" s="43" t="s">
        <v>334</v>
      </c>
      <c r="G6" s="273" t="s">
        <v>8</v>
      </c>
      <c r="H6" s="273" t="s">
        <v>9</v>
      </c>
      <c r="I6" s="253" t="s">
        <v>10</v>
      </c>
      <c r="J6" s="255" t="s">
        <v>347</v>
      </c>
    </row>
    <row r="7" spans="1:10" customFormat="1" ht="16.5" customHeight="1" x14ac:dyDescent="0.3">
      <c r="A7" s="266"/>
      <c r="B7" s="268"/>
      <c r="C7" s="270"/>
      <c r="D7" s="272"/>
      <c r="E7" s="44" t="s">
        <v>11</v>
      </c>
      <c r="F7" s="44" t="s">
        <v>12</v>
      </c>
      <c r="G7" s="274"/>
      <c r="H7" s="274"/>
      <c r="I7" s="254"/>
      <c r="J7" s="256"/>
    </row>
    <row r="8" spans="1:10" s="13" customFormat="1" ht="14.4" x14ac:dyDescent="0.3">
      <c r="A8" s="7" t="s">
        <v>13</v>
      </c>
      <c r="B8" s="8" t="s">
        <v>14</v>
      </c>
      <c r="C8" s="9" t="s">
        <v>15</v>
      </c>
      <c r="D8" s="37" t="s">
        <v>16</v>
      </c>
      <c r="E8" s="10">
        <v>0</v>
      </c>
      <c r="F8" s="10">
        <v>200</v>
      </c>
      <c r="G8" s="11">
        <v>500</v>
      </c>
      <c r="H8" s="11">
        <v>35</v>
      </c>
      <c r="I8" s="12">
        <v>0</v>
      </c>
      <c r="J8" s="12">
        <f>F8+G8+H8</f>
        <v>735</v>
      </c>
    </row>
    <row r="9" spans="1:10" s="13" customFormat="1" ht="14.4" x14ac:dyDescent="0.3">
      <c r="A9" s="7" t="s">
        <v>17</v>
      </c>
      <c r="B9" s="8" t="s">
        <v>14</v>
      </c>
      <c r="C9" s="9" t="s">
        <v>18</v>
      </c>
      <c r="D9" s="37" t="s">
        <v>16</v>
      </c>
      <c r="E9" s="10">
        <v>0</v>
      </c>
      <c r="F9" s="10">
        <v>700</v>
      </c>
      <c r="G9" s="11">
        <v>500</v>
      </c>
      <c r="H9" s="11">
        <v>35</v>
      </c>
      <c r="I9" s="12">
        <v>0</v>
      </c>
      <c r="J9" s="12">
        <f t="shared" ref="J9:J90" si="0">F9+G9+H9</f>
        <v>1235</v>
      </c>
    </row>
    <row r="10" spans="1:10" s="13" customFormat="1" ht="14.4" x14ac:dyDescent="0.3">
      <c r="A10" s="14" t="s">
        <v>19</v>
      </c>
      <c r="B10" s="8" t="s">
        <v>14</v>
      </c>
      <c r="C10" s="15" t="s">
        <v>20</v>
      </c>
      <c r="D10" s="39" t="s">
        <v>16</v>
      </c>
      <c r="E10" s="16">
        <v>0</v>
      </c>
      <c r="F10" s="16">
        <v>700</v>
      </c>
      <c r="G10" s="48">
        <v>500</v>
      </c>
      <c r="H10" s="48">
        <v>35</v>
      </c>
      <c r="I10" s="49">
        <v>0</v>
      </c>
      <c r="J10" s="49">
        <f t="shared" si="0"/>
        <v>1235</v>
      </c>
    </row>
    <row r="11" spans="1:10" s="13" customFormat="1" ht="28.8" x14ac:dyDescent="0.3">
      <c r="A11" s="14" t="s">
        <v>21</v>
      </c>
      <c r="B11" s="8" t="s">
        <v>14</v>
      </c>
      <c r="C11" s="18" t="s">
        <v>22</v>
      </c>
      <c r="D11" s="39" t="s">
        <v>16</v>
      </c>
      <c r="E11" s="16">
        <v>0</v>
      </c>
      <c r="F11" s="16">
        <v>700</v>
      </c>
      <c r="G11" s="48">
        <v>500</v>
      </c>
      <c r="H11" s="48">
        <v>35</v>
      </c>
      <c r="I11" s="49">
        <v>0</v>
      </c>
      <c r="J11" s="49">
        <f t="shared" si="0"/>
        <v>1235</v>
      </c>
    </row>
    <row r="12" spans="1:10" s="13" customFormat="1" ht="14.4" x14ac:dyDescent="0.3">
      <c r="A12" s="14" t="s">
        <v>23</v>
      </c>
      <c r="B12" s="8" t="s">
        <v>14</v>
      </c>
      <c r="C12" s="15" t="s">
        <v>345</v>
      </c>
      <c r="D12" s="39" t="s">
        <v>16</v>
      </c>
      <c r="E12" s="16">
        <v>0</v>
      </c>
      <c r="F12" s="16">
        <v>700</v>
      </c>
      <c r="G12" s="48">
        <v>500</v>
      </c>
      <c r="H12" s="48">
        <v>35</v>
      </c>
      <c r="I12" s="49">
        <v>0</v>
      </c>
      <c r="J12" s="49">
        <f t="shared" si="0"/>
        <v>1235</v>
      </c>
    </row>
    <row r="13" spans="1:10" s="13" customFormat="1" ht="38.25" customHeight="1" x14ac:dyDescent="0.3">
      <c r="A13" s="14" t="s">
        <v>24</v>
      </c>
      <c r="B13" s="8" t="s">
        <v>14</v>
      </c>
      <c r="C13" s="50" t="s">
        <v>25</v>
      </c>
      <c r="D13" s="39" t="s">
        <v>26</v>
      </c>
      <c r="E13" s="16">
        <v>0</v>
      </c>
      <c r="F13" s="16">
        <v>700</v>
      </c>
      <c r="G13" s="48">
        <v>500</v>
      </c>
      <c r="H13" s="48">
        <v>35</v>
      </c>
      <c r="I13" s="49">
        <v>0</v>
      </c>
      <c r="J13" s="49">
        <f t="shared" si="0"/>
        <v>1235</v>
      </c>
    </row>
    <row r="14" spans="1:10" s="13" customFormat="1" ht="33" customHeight="1" x14ac:dyDescent="0.3">
      <c r="A14" s="14" t="s">
        <v>24</v>
      </c>
      <c r="B14" s="8" t="s">
        <v>14</v>
      </c>
      <c r="C14" s="50" t="s">
        <v>25</v>
      </c>
      <c r="D14" s="39" t="s">
        <v>27</v>
      </c>
      <c r="E14" s="16">
        <v>0</v>
      </c>
      <c r="F14" s="16">
        <v>1235</v>
      </c>
      <c r="G14" s="48">
        <v>0</v>
      </c>
      <c r="H14" s="48">
        <v>0</v>
      </c>
      <c r="I14" s="49">
        <v>0</v>
      </c>
      <c r="J14" s="49">
        <f>F14+G14+H14</f>
        <v>1235</v>
      </c>
    </row>
    <row r="15" spans="1:10" s="13" customFormat="1" ht="30.75" customHeight="1" x14ac:dyDescent="0.3">
      <c r="A15" s="14" t="s">
        <v>28</v>
      </c>
      <c r="B15" s="8" t="s">
        <v>14</v>
      </c>
      <c r="C15" s="18" t="s">
        <v>29</v>
      </c>
      <c r="D15" s="39" t="s">
        <v>27</v>
      </c>
      <c r="E15" s="16">
        <v>0</v>
      </c>
      <c r="F15" s="16">
        <v>1235</v>
      </c>
      <c r="G15" s="48">
        <v>0</v>
      </c>
      <c r="H15" s="48">
        <v>0</v>
      </c>
      <c r="I15" s="49">
        <v>0</v>
      </c>
      <c r="J15" s="49">
        <f t="shared" si="0"/>
        <v>1235</v>
      </c>
    </row>
    <row r="16" spans="1:10" s="17" customFormat="1" ht="14.4" x14ac:dyDescent="0.3">
      <c r="A16" s="14" t="s">
        <v>30</v>
      </c>
      <c r="B16" s="8" t="s">
        <v>14</v>
      </c>
      <c r="C16" s="15" t="s">
        <v>31</v>
      </c>
      <c r="D16" s="39" t="s">
        <v>27</v>
      </c>
      <c r="E16" s="16">
        <v>0</v>
      </c>
      <c r="F16" s="16">
        <v>200</v>
      </c>
      <c r="G16" s="48">
        <v>0</v>
      </c>
      <c r="H16" s="48">
        <v>0</v>
      </c>
      <c r="I16" s="49">
        <v>0</v>
      </c>
      <c r="J16" s="49">
        <f t="shared" si="0"/>
        <v>200</v>
      </c>
    </row>
    <row r="17" spans="1:235" s="13" customFormat="1" ht="13.5" customHeight="1" x14ac:dyDescent="0.3">
      <c r="A17" s="14" t="s">
        <v>32</v>
      </c>
      <c r="B17" s="8" t="s">
        <v>33</v>
      </c>
      <c r="C17" s="18" t="s">
        <v>34</v>
      </c>
      <c r="D17" s="38" t="s">
        <v>27</v>
      </c>
      <c r="E17" s="16">
        <v>0</v>
      </c>
      <c r="F17" s="16">
        <v>7930</v>
      </c>
      <c r="G17" s="48">
        <v>0</v>
      </c>
      <c r="H17" s="48">
        <v>0</v>
      </c>
      <c r="I17" s="49">
        <v>0</v>
      </c>
      <c r="J17" s="49">
        <f t="shared" si="0"/>
        <v>7930</v>
      </c>
    </row>
    <row r="18" spans="1:235" s="17" customFormat="1" ht="15" customHeight="1" x14ac:dyDescent="0.3">
      <c r="A18" s="14" t="s">
        <v>35</v>
      </c>
      <c r="B18" s="8" t="s">
        <v>14</v>
      </c>
      <c r="C18" s="18" t="s">
        <v>36</v>
      </c>
      <c r="D18" s="38" t="s">
        <v>27</v>
      </c>
      <c r="E18" s="16">
        <v>0</v>
      </c>
      <c r="F18" s="16">
        <v>200</v>
      </c>
      <c r="G18" s="48">
        <v>0</v>
      </c>
      <c r="H18" s="48">
        <v>0</v>
      </c>
      <c r="I18" s="49">
        <f t="shared" ref="I18:I94" si="1">E18+G18+H18</f>
        <v>0</v>
      </c>
      <c r="J18" s="49">
        <f t="shared" si="0"/>
        <v>200</v>
      </c>
    </row>
    <row r="19" spans="1:235" s="13" customFormat="1" ht="17.25" customHeight="1" x14ac:dyDescent="0.3">
      <c r="A19" s="14" t="s">
        <v>37</v>
      </c>
      <c r="B19" s="8" t="s">
        <v>33</v>
      </c>
      <c r="C19" s="18" t="s">
        <v>38</v>
      </c>
      <c r="D19" s="38" t="s">
        <v>27</v>
      </c>
      <c r="E19" s="16">
        <v>0</v>
      </c>
      <c r="F19" s="16">
        <v>13800</v>
      </c>
      <c r="G19" s="48">
        <v>0</v>
      </c>
      <c r="H19" s="48">
        <v>0</v>
      </c>
      <c r="I19" s="49">
        <f t="shared" si="1"/>
        <v>0</v>
      </c>
      <c r="J19" s="49">
        <f t="shared" si="0"/>
        <v>13800</v>
      </c>
    </row>
    <row r="20" spans="1:235" s="13" customFormat="1" ht="17.25" customHeight="1" x14ac:dyDescent="0.3">
      <c r="A20" s="14" t="s">
        <v>39</v>
      </c>
      <c r="B20" s="8" t="s">
        <v>14</v>
      </c>
      <c r="C20" s="18" t="s">
        <v>40</v>
      </c>
      <c r="D20" s="38" t="s">
        <v>26</v>
      </c>
      <c r="E20" s="16">
        <v>0</v>
      </c>
      <c r="F20" s="16">
        <v>700</v>
      </c>
      <c r="G20" s="48">
        <v>500</v>
      </c>
      <c r="H20" s="48">
        <v>35</v>
      </c>
      <c r="I20" s="49">
        <v>0</v>
      </c>
      <c r="J20" s="49">
        <f t="shared" si="0"/>
        <v>1235</v>
      </c>
    </row>
    <row r="21" spans="1:235" s="13" customFormat="1" ht="16.5" customHeight="1" x14ac:dyDescent="0.3">
      <c r="A21" s="14" t="s">
        <v>39</v>
      </c>
      <c r="B21" s="8" t="s">
        <v>14</v>
      </c>
      <c r="C21" s="18" t="s">
        <v>40</v>
      </c>
      <c r="D21" s="38" t="s">
        <v>27</v>
      </c>
      <c r="E21" s="16">
        <v>0</v>
      </c>
      <c r="F21" s="16">
        <v>1235</v>
      </c>
      <c r="G21" s="48">
        <v>0</v>
      </c>
      <c r="H21" s="48">
        <v>0</v>
      </c>
      <c r="I21" s="49">
        <f>E21+G21+H21</f>
        <v>0</v>
      </c>
      <c r="J21" s="49">
        <f>F21+G21+H21</f>
        <v>1235</v>
      </c>
    </row>
    <row r="22" spans="1:235" s="46" customFormat="1" ht="14.25" customHeight="1" x14ac:dyDescent="0.3">
      <c r="A22" s="14" t="s">
        <v>41</v>
      </c>
      <c r="B22" s="8" t="s">
        <v>33</v>
      </c>
      <c r="C22" s="18" t="s">
        <v>42</v>
      </c>
      <c r="D22" s="38" t="s">
        <v>27</v>
      </c>
      <c r="E22" s="16">
        <v>0</v>
      </c>
      <c r="F22" s="16">
        <v>13800</v>
      </c>
      <c r="G22" s="48">
        <v>0</v>
      </c>
      <c r="H22" s="48">
        <v>0</v>
      </c>
      <c r="I22" s="49">
        <f t="shared" si="1"/>
        <v>0</v>
      </c>
      <c r="J22" s="49">
        <f t="shared" si="0"/>
        <v>13800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7"/>
      <c r="BK22" s="17"/>
      <c r="BL22" s="17"/>
      <c r="BM22" s="17"/>
      <c r="BN22" s="17"/>
      <c r="BO22" s="17"/>
      <c r="BP22" s="17"/>
      <c r="BQ22" s="17"/>
      <c r="BR22" s="17"/>
      <c r="BS22" s="17"/>
      <c r="BT22" s="17"/>
      <c r="BU22" s="17"/>
      <c r="BV22" s="17"/>
      <c r="BW22" s="17"/>
      <c r="BX22" s="17"/>
      <c r="BY22" s="17"/>
      <c r="BZ22" s="17"/>
      <c r="CA22" s="17"/>
      <c r="CB22" s="17"/>
      <c r="CC22" s="17"/>
      <c r="CD22" s="17"/>
      <c r="CE22" s="17"/>
      <c r="CF22" s="17"/>
      <c r="CG22" s="17"/>
      <c r="CH22" s="17"/>
      <c r="CI22" s="17"/>
      <c r="CJ22" s="17"/>
      <c r="CK22" s="17"/>
      <c r="CL22" s="17"/>
      <c r="CM22" s="17"/>
      <c r="CN22" s="17"/>
      <c r="CO22" s="17"/>
      <c r="CP22" s="17"/>
      <c r="CQ22" s="17"/>
      <c r="CR22" s="17"/>
      <c r="CS22" s="17"/>
      <c r="CT22" s="17"/>
      <c r="CU22" s="17"/>
      <c r="CV22" s="17"/>
      <c r="CW22" s="17"/>
      <c r="CX22" s="17"/>
      <c r="CY22" s="17"/>
      <c r="CZ22" s="17"/>
      <c r="DA22" s="17"/>
      <c r="DB22" s="17"/>
      <c r="DC22" s="17"/>
      <c r="DD22" s="17"/>
      <c r="DE22" s="17"/>
      <c r="DF22" s="17"/>
      <c r="DG22" s="17"/>
      <c r="DH22" s="17"/>
      <c r="DI22" s="17"/>
      <c r="DJ22" s="17"/>
      <c r="DK22" s="17"/>
      <c r="DL22" s="17"/>
      <c r="DM22" s="17"/>
      <c r="DN22" s="17"/>
      <c r="DO22" s="17"/>
      <c r="DP22" s="17"/>
      <c r="DQ22" s="17"/>
      <c r="DR22" s="17"/>
      <c r="DS22" s="17"/>
      <c r="DT22" s="17"/>
      <c r="DU22" s="17"/>
      <c r="DV22" s="17"/>
      <c r="DW22" s="17"/>
      <c r="DX22" s="17"/>
      <c r="DY22" s="17"/>
      <c r="DZ22" s="17"/>
      <c r="EA22" s="17"/>
      <c r="EB22" s="17"/>
      <c r="EC22" s="17"/>
      <c r="ED22" s="17"/>
      <c r="EE22" s="17"/>
      <c r="EF22" s="17"/>
      <c r="EG22" s="17"/>
      <c r="EH22" s="17"/>
      <c r="EI22" s="17"/>
      <c r="EJ22" s="17"/>
      <c r="EK22" s="17"/>
      <c r="EL22" s="17"/>
      <c r="EM22" s="17"/>
      <c r="EN22" s="17"/>
      <c r="EO22" s="17"/>
      <c r="EP22" s="17"/>
      <c r="EQ22" s="17"/>
      <c r="ER22" s="17"/>
      <c r="ES22" s="17"/>
      <c r="ET22" s="17"/>
      <c r="EU22" s="17"/>
      <c r="EV22" s="17"/>
      <c r="EW22" s="17"/>
      <c r="EX22" s="17"/>
      <c r="EY22" s="17"/>
      <c r="EZ22" s="17"/>
      <c r="FA22" s="17"/>
      <c r="FB22" s="17"/>
      <c r="FC22" s="17"/>
      <c r="FD22" s="17"/>
      <c r="FE22" s="17"/>
      <c r="FF22" s="17"/>
      <c r="FG22" s="17"/>
      <c r="FH22" s="17"/>
      <c r="FI22" s="17"/>
      <c r="FJ22" s="17"/>
      <c r="FK22" s="17"/>
      <c r="FL22" s="17"/>
      <c r="FM22" s="17"/>
      <c r="FN22" s="17"/>
      <c r="FO22" s="17"/>
      <c r="FP22" s="17"/>
      <c r="FQ22" s="17"/>
      <c r="FR22" s="17"/>
      <c r="FS22" s="17"/>
      <c r="FT22" s="17"/>
      <c r="FU22" s="17"/>
      <c r="FV22" s="17"/>
      <c r="FW22" s="17"/>
      <c r="FX22" s="17"/>
      <c r="FY22" s="17"/>
      <c r="FZ22" s="17"/>
      <c r="GA22" s="17"/>
      <c r="GB22" s="17"/>
      <c r="GC22" s="17"/>
      <c r="GD22" s="17"/>
      <c r="GE22" s="17"/>
      <c r="GF22" s="17"/>
      <c r="GG22" s="17"/>
      <c r="GH22" s="17"/>
      <c r="GI22" s="17"/>
      <c r="GJ22" s="17"/>
      <c r="GK22" s="17"/>
      <c r="GL22" s="17"/>
      <c r="GM22" s="17"/>
      <c r="GN22" s="17"/>
      <c r="GO22" s="17"/>
      <c r="GP22" s="17"/>
      <c r="GQ22" s="17"/>
      <c r="GR22" s="17"/>
      <c r="GS22" s="17"/>
      <c r="GT22" s="17"/>
      <c r="GU22" s="17"/>
      <c r="GV22" s="17"/>
      <c r="GW22" s="17"/>
      <c r="GX22" s="17"/>
      <c r="GY22" s="17"/>
      <c r="GZ22" s="17"/>
      <c r="HA22" s="17"/>
      <c r="HB22" s="17"/>
      <c r="HC22" s="17"/>
      <c r="HD22" s="17"/>
      <c r="HE22" s="17"/>
      <c r="HF22" s="17"/>
      <c r="HG22" s="17"/>
      <c r="HH22" s="17"/>
      <c r="HI22" s="17"/>
      <c r="HJ22" s="17"/>
      <c r="HK22" s="17"/>
      <c r="HL22" s="17"/>
      <c r="HM22" s="17"/>
      <c r="HN22" s="17"/>
      <c r="HO22" s="17"/>
      <c r="HP22" s="17"/>
      <c r="HQ22" s="17"/>
      <c r="HR22" s="17"/>
      <c r="HS22" s="17"/>
      <c r="HT22" s="17"/>
      <c r="HU22" s="17"/>
      <c r="HV22" s="17"/>
      <c r="HW22" s="17"/>
      <c r="HX22" s="17"/>
      <c r="HY22" s="17"/>
      <c r="HZ22" s="17"/>
      <c r="IA22" s="17"/>
    </row>
    <row r="23" spans="1:235" s="46" customFormat="1" ht="14.4" x14ac:dyDescent="0.3">
      <c r="A23" s="14" t="s">
        <v>43</v>
      </c>
      <c r="B23" s="8" t="s">
        <v>33</v>
      </c>
      <c r="C23" s="18" t="s">
        <v>44</v>
      </c>
      <c r="D23" s="38" t="s">
        <v>27</v>
      </c>
      <c r="E23" s="16">
        <v>0</v>
      </c>
      <c r="F23" s="16">
        <v>13800</v>
      </c>
      <c r="G23" s="48">
        <v>0</v>
      </c>
      <c r="H23" s="48">
        <v>0</v>
      </c>
      <c r="I23" s="49">
        <f t="shared" si="1"/>
        <v>0</v>
      </c>
      <c r="J23" s="49">
        <f t="shared" si="0"/>
        <v>13800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7"/>
      <c r="BK23" s="17"/>
      <c r="BL23" s="17"/>
      <c r="BM23" s="17"/>
      <c r="BN23" s="17"/>
      <c r="BO23" s="17"/>
      <c r="BP23" s="17"/>
      <c r="BQ23" s="17"/>
      <c r="BR23" s="17"/>
      <c r="BS23" s="17"/>
      <c r="BT23" s="17"/>
      <c r="BU23" s="17"/>
      <c r="BV23" s="17"/>
      <c r="BW23" s="17"/>
      <c r="BX23" s="17"/>
      <c r="BY23" s="17"/>
      <c r="BZ23" s="17"/>
      <c r="CA23" s="17"/>
      <c r="CB23" s="17"/>
      <c r="CC23" s="17"/>
      <c r="CD23" s="17"/>
      <c r="CE23" s="17"/>
      <c r="CF23" s="17"/>
      <c r="CG23" s="17"/>
      <c r="CH23" s="17"/>
      <c r="CI23" s="17"/>
      <c r="CJ23" s="17"/>
      <c r="CK23" s="17"/>
      <c r="CL23" s="17"/>
      <c r="CM23" s="17"/>
      <c r="CN23" s="17"/>
      <c r="CO23" s="17"/>
      <c r="CP23" s="17"/>
      <c r="CQ23" s="17"/>
      <c r="CR23" s="17"/>
      <c r="CS23" s="17"/>
      <c r="CT23" s="17"/>
      <c r="CU23" s="17"/>
      <c r="CV23" s="17"/>
      <c r="CW23" s="17"/>
      <c r="CX23" s="17"/>
      <c r="CY23" s="17"/>
      <c r="CZ23" s="17"/>
      <c r="DA23" s="17"/>
      <c r="DB23" s="17"/>
      <c r="DC23" s="17"/>
      <c r="DD23" s="17"/>
      <c r="DE23" s="17"/>
      <c r="DF23" s="17"/>
      <c r="DG23" s="17"/>
      <c r="DH23" s="17"/>
      <c r="DI23" s="17"/>
      <c r="DJ23" s="17"/>
      <c r="DK23" s="17"/>
      <c r="DL23" s="17"/>
      <c r="DM23" s="17"/>
      <c r="DN23" s="17"/>
      <c r="DO23" s="17"/>
      <c r="DP23" s="17"/>
      <c r="DQ23" s="17"/>
      <c r="DR23" s="17"/>
      <c r="DS23" s="17"/>
      <c r="DT23" s="17"/>
      <c r="DU23" s="17"/>
      <c r="DV23" s="17"/>
      <c r="DW23" s="17"/>
      <c r="DX23" s="17"/>
      <c r="DY23" s="17"/>
      <c r="DZ23" s="17"/>
      <c r="EA23" s="17"/>
      <c r="EB23" s="17"/>
      <c r="EC23" s="17"/>
      <c r="ED23" s="17"/>
      <c r="EE23" s="17"/>
      <c r="EF23" s="17"/>
      <c r="EG23" s="17"/>
      <c r="EH23" s="17"/>
      <c r="EI23" s="17"/>
      <c r="EJ23" s="17"/>
      <c r="EK23" s="17"/>
      <c r="EL23" s="17"/>
      <c r="EM23" s="17"/>
      <c r="EN23" s="17"/>
      <c r="EO23" s="17"/>
      <c r="EP23" s="17"/>
      <c r="EQ23" s="17"/>
      <c r="ER23" s="17"/>
      <c r="ES23" s="17"/>
      <c r="ET23" s="17"/>
      <c r="EU23" s="17"/>
      <c r="EV23" s="17"/>
      <c r="EW23" s="17"/>
      <c r="EX23" s="17"/>
      <c r="EY23" s="17"/>
      <c r="EZ23" s="17"/>
      <c r="FA23" s="17"/>
      <c r="FB23" s="17"/>
      <c r="FC23" s="17"/>
      <c r="FD23" s="17"/>
      <c r="FE23" s="17"/>
      <c r="FF23" s="17"/>
      <c r="FG23" s="17"/>
      <c r="FH23" s="17"/>
      <c r="FI23" s="17"/>
      <c r="FJ23" s="17"/>
      <c r="FK23" s="17"/>
      <c r="FL23" s="17"/>
      <c r="FM23" s="17"/>
      <c r="FN23" s="17"/>
      <c r="FO23" s="17"/>
      <c r="FP23" s="17"/>
      <c r="FQ23" s="17"/>
      <c r="FR23" s="17"/>
      <c r="FS23" s="17"/>
      <c r="FT23" s="17"/>
      <c r="FU23" s="17"/>
      <c r="FV23" s="17"/>
      <c r="FW23" s="17"/>
      <c r="FX23" s="17"/>
      <c r="FY23" s="17"/>
      <c r="FZ23" s="17"/>
      <c r="GA23" s="17"/>
      <c r="GB23" s="17"/>
      <c r="GC23" s="17"/>
      <c r="GD23" s="17"/>
      <c r="GE23" s="17"/>
      <c r="GF23" s="17"/>
      <c r="GG23" s="17"/>
      <c r="GH23" s="17"/>
      <c r="GI23" s="17"/>
      <c r="GJ23" s="17"/>
      <c r="GK23" s="17"/>
      <c r="GL23" s="17"/>
      <c r="GM23" s="17"/>
      <c r="GN23" s="17"/>
      <c r="GO23" s="17"/>
      <c r="GP23" s="17"/>
      <c r="GQ23" s="17"/>
      <c r="GR23" s="17"/>
      <c r="GS23" s="17"/>
      <c r="GT23" s="17"/>
      <c r="GU23" s="17"/>
      <c r="GV23" s="17"/>
      <c r="GW23" s="17"/>
      <c r="GX23" s="17"/>
      <c r="GY23" s="17"/>
      <c r="GZ23" s="17"/>
      <c r="HA23" s="17"/>
      <c r="HB23" s="17"/>
      <c r="HC23" s="17"/>
      <c r="HD23" s="17"/>
      <c r="HE23" s="17"/>
      <c r="HF23" s="17"/>
      <c r="HG23" s="17"/>
      <c r="HH23" s="17"/>
      <c r="HI23" s="17"/>
      <c r="HJ23" s="17"/>
      <c r="HK23" s="17"/>
      <c r="HL23" s="17"/>
      <c r="HM23" s="17"/>
      <c r="HN23" s="17"/>
      <c r="HO23" s="17"/>
      <c r="HP23" s="17"/>
      <c r="HQ23" s="17"/>
      <c r="HR23" s="17"/>
      <c r="HS23" s="17"/>
      <c r="HT23" s="17"/>
      <c r="HU23" s="17"/>
      <c r="HV23" s="17"/>
      <c r="HW23" s="17"/>
      <c r="HX23" s="17"/>
      <c r="HY23" s="17"/>
      <c r="HZ23" s="17"/>
      <c r="IA23" s="17"/>
    </row>
    <row r="24" spans="1:235" s="46" customFormat="1" ht="14.4" x14ac:dyDescent="0.3">
      <c r="A24" s="14" t="s">
        <v>45</v>
      </c>
      <c r="B24" s="8" t="s">
        <v>33</v>
      </c>
      <c r="C24" s="18" t="s">
        <v>46</v>
      </c>
      <c r="D24" s="38" t="s">
        <v>27</v>
      </c>
      <c r="E24" s="16">
        <v>0</v>
      </c>
      <c r="F24" s="16">
        <v>13100</v>
      </c>
      <c r="G24" s="48">
        <v>0</v>
      </c>
      <c r="H24" s="48">
        <v>0</v>
      </c>
      <c r="I24" s="49">
        <f t="shared" si="1"/>
        <v>0</v>
      </c>
      <c r="J24" s="49">
        <f t="shared" si="0"/>
        <v>13100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7"/>
      <c r="BK24" s="17"/>
      <c r="BL24" s="17"/>
      <c r="BM24" s="17"/>
      <c r="BN24" s="17"/>
      <c r="BO24" s="17"/>
      <c r="BP24" s="17"/>
      <c r="BQ24" s="17"/>
      <c r="BR24" s="17"/>
      <c r="BS24" s="17"/>
      <c r="BT24" s="17"/>
      <c r="BU24" s="17"/>
      <c r="BV24" s="17"/>
      <c r="BW24" s="17"/>
      <c r="BX24" s="17"/>
      <c r="BY24" s="17"/>
      <c r="BZ24" s="17"/>
      <c r="CA24" s="17"/>
      <c r="CB24" s="17"/>
      <c r="CC24" s="17"/>
      <c r="CD24" s="17"/>
      <c r="CE24" s="17"/>
      <c r="CF24" s="17"/>
      <c r="CG24" s="17"/>
      <c r="CH24" s="17"/>
      <c r="CI24" s="17"/>
      <c r="CJ24" s="17"/>
      <c r="CK24" s="17"/>
      <c r="CL24" s="17"/>
      <c r="CM24" s="17"/>
      <c r="CN24" s="17"/>
      <c r="CO24" s="17"/>
      <c r="CP24" s="17"/>
      <c r="CQ24" s="17"/>
      <c r="CR24" s="17"/>
      <c r="CS24" s="17"/>
      <c r="CT24" s="17"/>
      <c r="CU24" s="17"/>
      <c r="CV24" s="17"/>
      <c r="CW24" s="17"/>
      <c r="CX24" s="17"/>
      <c r="CY24" s="17"/>
      <c r="CZ24" s="17"/>
      <c r="DA24" s="17"/>
      <c r="DB24" s="17"/>
      <c r="DC24" s="17"/>
      <c r="DD24" s="17"/>
      <c r="DE24" s="17"/>
      <c r="DF24" s="17"/>
      <c r="DG24" s="17"/>
      <c r="DH24" s="17"/>
      <c r="DI24" s="17"/>
      <c r="DJ24" s="17"/>
      <c r="DK24" s="17"/>
      <c r="DL24" s="17"/>
      <c r="DM24" s="17"/>
      <c r="DN24" s="17"/>
      <c r="DO24" s="17"/>
      <c r="DP24" s="17"/>
      <c r="DQ24" s="17"/>
      <c r="DR24" s="17"/>
      <c r="DS24" s="17"/>
      <c r="DT24" s="17"/>
      <c r="DU24" s="17"/>
      <c r="DV24" s="17"/>
      <c r="DW24" s="17"/>
      <c r="DX24" s="17"/>
      <c r="DY24" s="17"/>
      <c r="DZ24" s="17"/>
      <c r="EA24" s="17"/>
      <c r="EB24" s="17"/>
      <c r="EC24" s="17"/>
      <c r="ED24" s="17"/>
      <c r="EE24" s="17"/>
      <c r="EF24" s="17"/>
      <c r="EG24" s="17"/>
      <c r="EH24" s="17"/>
      <c r="EI24" s="17"/>
      <c r="EJ24" s="17"/>
      <c r="EK24" s="17"/>
      <c r="EL24" s="17"/>
      <c r="EM24" s="17"/>
      <c r="EN24" s="17"/>
      <c r="EO24" s="17"/>
      <c r="EP24" s="17"/>
      <c r="EQ24" s="17"/>
      <c r="ER24" s="17"/>
      <c r="ES24" s="17"/>
      <c r="ET24" s="17"/>
      <c r="EU24" s="17"/>
      <c r="EV24" s="17"/>
      <c r="EW24" s="17"/>
      <c r="EX24" s="17"/>
      <c r="EY24" s="17"/>
      <c r="EZ24" s="17"/>
      <c r="FA24" s="17"/>
      <c r="FB24" s="17"/>
      <c r="FC24" s="17"/>
      <c r="FD24" s="17"/>
      <c r="FE24" s="17"/>
      <c r="FF24" s="17"/>
      <c r="FG24" s="17"/>
      <c r="FH24" s="17"/>
      <c r="FI24" s="17"/>
      <c r="FJ24" s="17"/>
      <c r="FK24" s="17"/>
      <c r="FL24" s="17"/>
      <c r="FM24" s="17"/>
      <c r="FN24" s="17"/>
      <c r="FO24" s="17"/>
      <c r="FP24" s="17"/>
      <c r="FQ24" s="17"/>
      <c r="FR24" s="17"/>
      <c r="FS24" s="17"/>
      <c r="FT24" s="17"/>
      <c r="FU24" s="17"/>
      <c r="FV24" s="17"/>
      <c r="FW24" s="17"/>
      <c r="FX24" s="17"/>
      <c r="FY24" s="17"/>
      <c r="FZ24" s="17"/>
      <c r="GA24" s="17"/>
      <c r="GB24" s="17"/>
      <c r="GC24" s="17"/>
      <c r="GD24" s="17"/>
      <c r="GE24" s="17"/>
      <c r="GF24" s="17"/>
      <c r="GG24" s="17"/>
      <c r="GH24" s="17"/>
      <c r="GI24" s="17"/>
      <c r="GJ24" s="17"/>
      <c r="GK24" s="17"/>
      <c r="GL24" s="17"/>
      <c r="GM24" s="17"/>
      <c r="GN24" s="17"/>
      <c r="GO24" s="17"/>
      <c r="GP24" s="17"/>
      <c r="GQ24" s="17"/>
      <c r="GR24" s="17"/>
      <c r="GS24" s="17"/>
      <c r="GT24" s="17"/>
      <c r="GU24" s="17"/>
      <c r="GV24" s="17"/>
      <c r="GW24" s="17"/>
      <c r="GX24" s="17"/>
      <c r="GY24" s="17"/>
      <c r="GZ24" s="17"/>
      <c r="HA24" s="17"/>
      <c r="HB24" s="17"/>
      <c r="HC24" s="17"/>
      <c r="HD24" s="17"/>
      <c r="HE24" s="17"/>
      <c r="HF24" s="17"/>
      <c r="HG24" s="17"/>
      <c r="HH24" s="17"/>
      <c r="HI24" s="17"/>
      <c r="HJ24" s="17"/>
      <c r="HK24" s="17"/>
      <c r="HL24" s="17"/>
      <c r="HM24" s="17"/>
      <c r="HN24" s="17"/>
      <c r="HO24" s="17"/>
      <c r="HP24" s="17"/>
      <c r="HQ24" s="17"/>
      <c r="HR24" s="17"/>
      <c r="HS24" s="17"/>
      <c r="HT24" s="17"/>
      <c r="HU24" s="17"/>
      <c r="HV24" s="17"/>
      <c r="HW24" s="17"/>
      <c r="HX24" s="17"/>
      <c r="HY24" s="17"/>
      <c r="HZ24" s="17"/>
      <c r="IA24" s="17"/>
    </row>
    <row r="25" spans="1:235" s="47" customFormat="1" ht="29.4" thickBot="1" x14ac:dyDescent="0.35">
      <c r="A25" s="22" t="s">
        <v>47</v>
      </c>
      <c r="B25" s="19" t="s">
        <v>33</v>
      </c>
      <c r="C25" s="52" t="s">
        <v>48</v>
      </c>
      <c r="D25" s="53" t="s">
        <v>27</v>
      </c>
      <c r="E25" s="23">
        <v>0</v>
      </c>
      <c r="F25" s="23">
        <v>13800</v>
      </c>
      <c r="G25" s="48">
        <v>0</v>
      </c>
      <c r="H25" s="48">
        <v>0</v>
      </c>
      <c r="I25" s="49">
        <f t="shared" si="1"/>
        <v>0</v>
      </c>
      <c r="J25" s="49">
        <f t="shared" si="0"/>
        <v>13800</v>
      </c>
      <c r="K25" s="51"/>
      <c r="L25" s="51"/>
      <c r="M25" s="51"/>
      <c r="N25" s="51"/>
      <c r="O25" s="51"/>
      <c r="P25" s="51"/>
      <c r="Q25" s="51"/>
      <c r="R25" s="51"/>
      <c r="S25" s="51"/>
      <c r="T25" s="51"/>
      <c r="U25" s="51"/>
      <c r="V25" s="51"/>
      <c r="W25" s="51"/>
      <c r="X25" s="51"/>
      <c r="Y25" s="51"/>
      <c r="Z25" s="51"/>
      <c r="AA25" s="51"/>
      <c r="AB25" s="51"/>
      <c r="AC25" s="51"/>
      <c r="AD25" s="51"/>
      <c r="AE25" s="51"/>
      <c r="AF25" s="51"/>
      <c r="AG25" s="51"/>
      <c r="AH25" s="51"/>
      <c r="AI25" s="51"/>
      <c r="AJ25" s="51"/>
      <c r="AK25" s="51"/>
      <c r="AL25" s="51"/>
      <c r="AM25" s="51"/>
      <c r="AN25" s="51"/>
      <c r="AO25" s="51"/>
      <c r="AP25" s="51"/>
      <c r="AQ25" s="51"/>
      <c r="AR25" s="51"/>
      <c r="AS25" s="51"/>
      <c r="AT25" s="51"/>
      <c r="AU25" s="51"/>
      <c r="AV25" s="51"/>
      <c r="AW25" s="51"/>
      <c r="AX25" s="51"/>
      <c r="AY25" s="51"/>
      <c r="AZ25" s="51"/>
      <c r="BA25" s="51"/>
      <c r="BB25" s="51"/>
      <c r="BC25" s="51"/>
      <c r="BD25" s="51"/>
      <c r="BE25" s="51"/>
      <c r="BF25" s="51"/>
      <c r="BG25" s="51"/>
      <c r="BH25" s="51"/>
      <c r="BI25" s="51"/>
      <c r="BJ25" s="51"/>
      <c r="BK25" s="51"/>
      <c r="BL25" s="51"/>
      <c r="BM25" s="51"/>
      <c r="BN25" s="51"/>
      <c r="BO25" s="51"/>
      <c r="BP25" s="51"/>
      <c r="BQ25" s="51"/>
      <c r="BR25" s="51"/>
      <c r="BS25" s="51"/>
      <c r="BT25" s="51"/>
      <c r="BU25" s="51"/>
      <c r="BV25" s="51"/>
      <c r="BW25" s="51"/>
      <c r="BX25" s="51"/>
      <c r="BY25" s="51"/>
      <c r="BZ25" s="51"/>
      <c r="CA25" s="51"/>
      <c r="CB25" s="51"/>
      <c r="CC25" s="51"/>
      <c r="CD25" s="51"/>
      <c r="CE25" s="51"/>
      <c r="CF25" s="51"/>
      <c r="CG25" s="51"/>
      <c r="CH25" s="51"/>
      <c r="CI25" s="51"/>
      <c r="CJ25" s="51"/>
      <c r="CK25" s="51"/>
      <c r="CL25" s="51"/>
      <c r="CM25" s="51"/>
      <c r="CN25" s="51"/>
      <c r="CO25" s="51"/>
      <c r="CP25" s="51"/>
      <c r="CQ25" s="51"/>
      <c r="CR25" s="51"/>
      <c r="CS25" s="51"/>
      <c r="CT25" s="51"/>
      <c r="CU25" s="51"/>
      <c r="CV25" s="51"/>
      <c r="CW25" s="51"/>
      <c r="CX25" s="51"/>
      <c r="CY25" s="51"/>
      <c r="CZ25" s="51"/>
      <c r="DA25" s="51"/>
      <c r="DB25" s="51"/>
      <c r="DC25" s="51"/>
      <c r="DD25" s="51"/>
      <c r="DE25" s="51"/>
      <c r="DF25" s="51"/>
      <c r="DG25" s="51"/>
      <c r="DH25" s="51"/>
      <c r="DI25" s="51"/>
      <c r="DJ25" s="51"/>
      <c r="DK25" s="51"/>
      <c r="DL25" s="51"/>
      <c r="DM25" s="51"/>
      <c r="DN25" s="51"/>
      <c r="DO25" s="51"/>
      <c r="DP25" s="51"/>
      <c r="DQ25" s="51"/>
      <c r="DR25" s="51"/>
      <c r="DS25" s="51"/>
      <c r="DT25" s="51"/>
      <c r="DU25" s="51"/>
      <c r="DV25" s="51"/>
      <c r="DW25" s="51"/>
      <c r="DX25" s="51"/>
      <c r="DY25" s="51"/>
      <c r="DZ25" s="51"/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  <c r="EO25" s="51"/>
      <c r="EP25" s="51"/>
      <c r="EQ25" s="51"/>
      <c r="ER25" s="51"/>
      <c r="ES25" s="51"/>
      <c r="ET25" s="51"/>
      <c r="EU25" s="51"/>
      <c r="EV25" s="51"/>
      <c r="EW25" s="51"/>
      <c r="EX25" s="51"/>
      <c r="EY25" s="51"/>
      <c r="EZ25" s="51"/>
      <c r="FA25" s="51"/>
      <c r="FB25" s="51"/>
      <c r="FC25" s="51"/>
      <c r="FD25" s="51"/>
      <c r="FE25" s="51"/>
      <c r="FF25" s="51"/>
      <c r="FG25" s="51"/>
      <c r="FH25" s="51"/>
      <c r="FI25" s="51"/>
      <c r="FJ25" s="51"/>
      <c r="FK25" s="51"/>
      <c r="FL25" s="51"/>
      <c r="FM25" s="51"/>
      <c r="FN25" s="51"/>
      <c r="FO25" s="51"/>
      <c r="FP25" s="51"/>
      <c r="FQ25" s="51"/>
      <c r="FR25" s="51"/>
      <c r="FS25" s="51"/>
      <c r="FT25" s="51"/>
      <c r="FU25" s="51"/>
      <c r="FV25" s="51"/>
      <c r="FW25" s="51"/>
      <c r="FX25" s="51"/>
      <c r="FY25" s="51"/>
      <c r="FZ25" s="51"/>
      <c r="GA25" s="51"/>
      <c r="GB25" s="51"/>
      <c r="GC25" s="51"/>
      <c r="GD25" s="51"/>
      <c r="GE25" s="51"/>
      <c r="GF25" s="51"/>
      <c r="GG25" s="51"/>
      <c r="GH25" s="51"/>
      <c r="GI25" s="51"/>
      <c r="GJ25" s="51"/>
      <c r="GK25" s="51"/>
      <c r="GL25" s="51"/>
      <c r="GM25" s="51"/>
      <c r="GN25" s="51"/>
      <c r="GO25" s="51"/>
      <c r="GP25" s="51"/>
      <c r="GQ25" s="51"/>
      <c r="GR25" s="51"/>
      <c r="GS25" s="51"/>
      <c r="GT25" s="51"/>
      <c r="GU25" s="51"/>
      <c r="GV25" s="51"/>
      <c r="GW25" s="51"/>
      <c r="GX25" s="51"/>
      <c r="GY25" s="51"/>
      <c r="GZ25" s="51"/>
      <c r="HA25" s="51"/>
      <c r="HB25" s="51"/>
      <c r="HC25" s="51"/>
      <c r="HD25" s="51"/>
      <c r="HE25" s="51"/>
      <c r="HF25" s="51"/>
      <c r="HG25" s="51"/>
      <c r="HH25" s="51"/>
      <c r="HI25" s="51"/>
      <c r="HJ25" s="51"/>
      <c r="HK25" s="51"/>
      <c r="HL25" s="51"/>
      <c r="HM25" s="51"/>
      <c r="HN25" s="51"/>
      <c r="HO25" s="51"/>
      <c r="HP25" s="51"/>
      <c r="HQ25" s="51"/>
      <c r="HR25" s="51"/>
      <c r="HS25" s="51"/>
      <c r="HT25" s="51"/>
      <c r="HU25" s="51"/>
      <c r="HV25" s="51"/>
      <c r="HW25" s="51"/>
      <c r="HX25" s="51"/>
      <c r="HY25" s="51"/>
      <c r="HZ25" s="51"/>
      <c r="IA25" s="51"/>
    </row>
    <row r="26" spans="1:235" customFormat="1" ht="15" customHeight="1" x14ac:dyDescent="0.3">
      <c r="A26" s="237" t="s">
        <v>331</v>
      </c>
      <c r="B26" s="238"/>
      <c r="C26" s="239"/>
      <c r="D26" s="243" t="s">
        <v>330</v>
      </c>
      <c r="E26" s="261" t="s">
        <v>1</v>
      </c>
      <c r="F26" s="322"/>
      <c r="G26" s="249" t="s">
        <v>2</v>
      </c>
      <c r="H26" s="250"/>
      <c r="I26" s="257" t="s">
        <v>3</v>
      </c>
      <c r="J26" s="258"/>
    </row>
    <row r="27" spans="1:235" customFormat="1" ht="15" customHeight="1" thickBot="1" x14ac:dyDescent="0.35">
      <c r="A27" s="240"/>
      <c r="B27" s="241"/>
      <c r="C27" s="242"/>
      <c r="D27" s="244"/>
      <c r="E27" s="263"/>
      <c r="F27" s="323"/>
      <c r="G27" s="251"/>
      <c r="H27" s="252"/>
      <c r="I27" s="259"/>
      <c r="J27" s="260"/>
    </row>
    <row r="28" spans="1:235" customFormat="1" ht="30" customHeight="1" x14ac:dyDescent="0.3">
      <c r="A28" s="265" t="s">
        <v>4</v>
      </c>
      <c r="B28" s="267"/>
      <c r="C28" s="269" t="s">
        <v>5</v>
      </c>
      <c r="D28" s="271" t="s">
        <v>6</v>
      </c>
      <c r="E28" s="42" t="s">
        <v>7</v>
      </c>
      <c r="F28" s="43" t="s">
        <v>334</v>
      </c>
      <c r="G28" s="273" t="s">
        <v>8</v>
      </c>
      <c r="H28" s="273" t="s">
        <v>9</v>
      </c>
      <c r="I28" s="253" t="s">
        <v>10</v>
      </c>
      <c r="J28" s="255" t="s">
        <v>347</v>
      </c>
    </row>
    <row r="29" spans="1:235" customFormat="1" ht="16.5" customHeight="1" x14ac:dyDescent="0.3">
      <c r="A29" s="266"/>
      <c r="B29" s="268"/>
      <c r="C29" s="270"/>
      <c r="D29" s="272"/>
      <c r="E29" s="44" t="s">
        <v>11</v>
      </c>
      <c r="F29" s="44" t="s">
        <v>12</v>
      </c>
      <c r="G29" s="274"/>
      <c r="H29" s="274"/>
      <c r="I29" s="254"/>
      <c r="J29" s="256"/>
    </row>
    <row r="30" spans="1:235" s="13" customFormat="1" ht="13.5" customHeight="1" x14ac:dyDescent="0.3">
      <c r="A30" s="14" t="s">
        <v>49</v>
      </c>
      <c r="B30" s="8" t="s">
        <v>14</v>
      </c>
      <c r="C30" s="18" t="s">
        <v>50</v>
      </c>
      <c r="D30" s="38" t="s">
        <v>26</v>
      </c>
      <c r="E30" s="16">
        <v>0</v>
      </c>
      <c r="F30" s="16">
        <v>700</v>
      </c>
      <c r="G30" s="48">
        <v>500</v>
      </c>
      <c r="H30" s="48">
        <v>35</v>
      </c>
      <c r="I30" s="49">
        <v>0</v>
      </c>
      <c r="J30" s="49">
        <f t="shared" si="0"/>
        <v>1235</v>
      </c>
    </row>
    <row r="31" spans="1:235" s="13" customFormat="1" ht="14.4" x14ac:dyDescent="0.3">
      <c r="A31" s="14" t="s">
        <v>51</v>
      </c>
      <c r="B31" s="8" t="s">
        <v>14</v>
      </c>
      <c r="C31" s="15" t="s">
        <v>52</v>
      </c>
      <c r="D31" s="39" t="s">
        <v>26</v>
      </c>
      <c r="E31" s="16">
        <v>0</v>
      </c>
      <c r="F31" s="16">
        <v>700</v>
      </c>
      <c r="G31" s="48">
        <v>500</v>
      </c>
      <c r="H31" s="48">
        <v>35</v>
      </c>
      <c r="I31" s="49">
        <v>0</v>
      </c>
      <c r="J31" s="49">
        <f t="shared" si="0"/>
        <v>1235</v>
      </c>
    </row>
    <row r="32" spans="1:235" s="13" customFormat="1" ht="14.4" x14ac:dyDescent="0.3">
      <c r="A32" s="14" t="s">
        <v>53</v>
      </c>
      <c r="B32" s="8" t="s">
        <v>14</v>
      </c>
      <c r="C32" s="15" t="s">
        <v>54</v>
      </c>
      <c r="D32" s="39" t="s">
        <v>26</v>
      </c>
      <c r="E32" s="16">
        <v>0</v>
      </c>
      <c r="F32" s="16">
        <v>700</v>
      </c>
      <c r="G32" s="48">
        <v>500</v>
      </c>
      <c r="H32" s="48">
        <v>35</v>
      </c>
      <c r="I32" s="49">
        <v>0</v>
      </c>
      <c r="J32" s="49">
        <f t="shared" si="0"/>
        <v>1235</v>
      </c>
    </row>
    <row r="33" spans="1:10" s="13" customFormat="1" ht="14.4" x14ac:dyDescent="0.3">
      <c r="A33" s="14" t="s">
        <v>55</v>
      </c>
      <c r="B33" s="8" t="s">
        <v>14</v>
      </c>
      <c r="C33" s="15" t="s">
        <v>56</v>
      </c>
      <c r="D33" s="39" t="s">
        <v>26</v>
      </c>
      <c r="E33" s="16">
        <v>0</v>
      </c>
      <c r="F33" s="16">
        <v>700</v>
      </c>
      <c r="G33" s="48">
        <v>500</v>
      </c>
      <c r="H33" s="48">
        <v>35</v>
      </c>
      <c r="I33" s="49">
        <v>0</v>
      </c>
      <c r="J33" s="49">
        <f t="shared" si="0"/>
        <v>1235</v>
      </c>
    </row>
    <row r="34" spans="1:10" s="21" customFormat="1" ht="13.5" customHeight="1" x14ac:dyDescent="0.3">
      <c r="A34" s="22" t="s">
        <v>57</v>
      </c>
      <c r="B34" s="19" t="s">
        <v>14</v>
      </c>
      <c r="C34" s="52" t="s">
        <v>58</v>
      </c>
      <c r="D34" s="39" t="s">
        <v>16</v>
      </c>
      <c r="E34" s="23">
        <v>0</v>
      </c>
      <c r="F34" s="23">
        <v>700</v>
      </c>
      <c r="G34" s="48">
        <v>500</v>
      </c>
      <c r="H34" s="48">
        <v>35</v>
      </c>
      <c r="I34" s="49">
        <v>0</v>
      </c>
      <c r="J34" s="49">
        <f t="shared" si="0"/>
        <v>1235</v>
      </c>
    </row>
    <row r="35" spans="1:10" s="13" customFormat="1" ht="14.4" x14ac:dyDescent="0.3">
      <c r="A35" s="14" t="s">
        <v>59</v>
      </c>
      <c r="B35" s="8" t="s">
        <v>14</v>
      </c>
      <c r="C35" s="15" t="s">
        <v>60</v>
      </c>
      <c r="D35" s="39" t="s">
        <v>16</v>
      </c>
      <c r="E35" s="16">
        <v>0</v>
      </c>
      <c r="F35" s="16">
        <v>700</v>
      </c>
      <c r="G35" s="48">
        <v>500</v>
      </c>
      <c r="H35" s="48">
        <v>35</v>
      </c>
      <c r="I35" s="49">
        <v>0</v>
      </c>
      <c r="J35" s="49">
        <f t="shared" si="0"/>
        <v>1235</v>
      </c>
    </row>
    <row r="36" spans="1:10" s="21" customFormat="1" ht="17.25" customHeight="1" x14ac:dyDescent="0.3">
      <c r="A36" s="22" t="s">
        <v>61</v>
      </c>
      <c r="B36" s="19" t="s">
        <v>14</v>
      </c>
      <c r="C36" s="52" t="s">
        <v>62</v>
      </c>
      <c r="D36" s="39" t="s">
        <v>16</v>
      </c>
      <c r="E36" s="23">
        <v>0</v>
      </c>
      <c r="F36" s="23">
        <v>700</v>
      </c>
      <c r="G36" s="48">
        <v>500</v>
      </c>
      <c r="H36" s="48">
        <v>35</v>
      </c>
      <c r="I36" s="49">
        <v>0</v>
      </c>
      <c r="J36" s="49">
        <f t="shared" si="0"/>
        <v>1235</v>
      </c>
    </row>
    <row r="37" spans="1:10" s="21" customFormat="1" ht="22.5" customHeight="1" x14ac:dyDescent="0.3">
      <c r="A37" s="22" t="s">
        <v>63</v>
      </c>
      <c r="B37" s="19" t="s">
        <v>14</v>
      </c>
      <c r="C37" s="52" t="s">
        <v>64</v>
      </c>
      <c r="D37" s="39" t="s">
        <v>16</v>
      </c>
      <c r="E37" s="23">
        <v>0</v>
      </c>
      <c r="F37" s="23">
        <v>700</v>
      </c>
      <c r="G37" s="48">
        <v>500</v>
      </c>
      <c r="H37" s="48">
        <v>35</v>
      </c>
      <c r="I37" s="49">
        <v>0</v>
      </c>
      <c r="J37" s="49">
        <f t="shared" si="0"/>
        <v>1235</v>
      </c>
    </row>
    <row r="38" spans="1:10" s="21" customFormat="1" ht="14.4" x14ac:dyDescent="0.3">
      <c r="A38" s="22" t="s">
        <v>65</v>
      </c>
      <c r="B38" s="19" t="s">
        <v>14</v>
      </c>
      <c r="C38" s="52" t="s">
        <v>333</v>
      </c>
      <c r="D38" s="53" t="s">
        <v>191</v>
      </c>
      <c r="E38" s="23">
        <v>0</v>
      </c>
      <c r="F38" s="23">
        <v>700</v>
      </c>
      <c r="G38" s="48">
        <v>500</v>
      </c>
      <c r="H38" s="48">
        <v>35</v>
      </c>
      <c r="I38" s="49">
        <v>0</v>
      </c>
      <c r="J38" s="49">
        <f t="shared" si="0"/>
        <v>1235</v>
      </c>
    </row>
    <row r="39" spans="1:10" s="13" customFormat="1" ht="14.4" x14ac:dyDescent="0.3">
      <c r="A39" s="14" t="s">
        <v>66</v>
      </c>
      <c r="B39" s="8" t="s">
        <v>14</v>
      </c>
      <c r="C39" s="15" t="s">
        <v>67</v>
      </c>
      <c r="D39" s="39" t="s">
        <v>27</v>
      </c>
      <c r="E39" s="16">
        <v>0</v>
      </c>
      <c r="F39" s="16">
        <v>2000</v>
      </c>
      <c r="G39" s="48">
        <v>0</v>
      </c>
      <c r="H39" s="48">
        <v>0</v>
      </c>
      <c r="I39" s="49">
        <f t="shared" si="1"/>
        <v>0</v>
      </c>
      <c r="J39" s="49">
        <f t="shared" si="0"/>
        <v>2000</v>
      </c>
    </row>
    <row r="40" spans="1:10" s="17" customFormat="1" ht="14.4" x14ac:dyDescent="0.3">
      <c r="A40" s="14" t="s">
        <v>68</v>
      </c>
      <c r="B40" s="8" t="s">
        <v>14</v>
      </c>
      <c r="C40" s="15" t="s">
        <v>69</v>
      </c>
      <c r="D40" s="39" t="s">
        <v>27</v>
      </c>
      <c r="E40" s="16">
        <v>0</v>
      </c>
      <c r="F40" s="16">
        <v>2000</v>
      </c>
      <c r="G40" s="48">
        <v>0</v>
      </c>
      <c r="H40" s="48">
        <v>0</v>
      </c>
      <c r="I40" s="49">
        <f t="shared" si="1"/>
        <v>0</v>
      </c>
      <c r="J40" s="49">
        <f t="shared" si="0"/>
        <v>2000</v>
      </c>
    </row>
    <row r="41" spans="1:10" s="13" customFormat="1" ht="14.4" x14ac:dyDescent="0.3">
      <c r="A41" s="14" t="s">
        <v>70</v>
      </c>
      <c r="B41" s="8" t="s">
        <v>14</v>
      </c>
      <c r="C41" s="15" t="s">
        <v>71</v>
      </c>
      <c r="D41" s="39" t="s">
        <v>27</v>
      </c>
      <c r="E41" s="16">
        <v>0</v>
      </c>
      <c r="F41" s="16">
        <v>2000</v>
      </c>
      <c r="G41" s="48">
        <v>0</v>
      </c>
      <c r="H41" s="48">
        <v>0</v>
      </c>
      <c r="I41" s="49">
        <f t="shared" si="1"/>
        <v>0</v>
      </c>
      <c r="J41" s="49">
        <f t="shared" si="0"/>
        <v>2000</v>
      </c>
    </row>
    <row r="42" spans="1:10" s="13" customFormat="1" ht="14.4" x14ac:dyDescent="0.3">
      <c r="A42" s="14" t="s">
        <v>72</v>
      </c>
      <c r="B42" s="8" t="s">
        <v>14</v>
      </c>
      <c r="C42" s="15" t="s">
        <v>73</v>
      </c>
      <c r="D42" s="39" t="s">
        <v>27</v>
      </c>
      <c r="E42" s="16">
        <v>0</v>
      </c>
      <c r="F42" s="16">
        <v>2000</v>
      </c>
      <c r="G42" s="48">
        <v>0</v>
      </c>
      <c r="H42" s="48">
        <v>0</v>
      </c>
      <c r="I42" s="49">
        <f t="shared" si="1"/>
        <v>0</v>
      </c>
      <c r="J42" s="49">
        <f t="shared" si="0"/>
        <v>2000</v>
      </c>
    </row>
    <row r="43" spans="1:10" s="17" customFormat="1" ht="14.4" x14ac:dyDescent="0.3">
      <c r="A43" s="14" t="s">
        <v>74</v>
      </c>
      <c r="B43" s="8" t="s">
        <v>14</v>
      </c>
      <c r="C43" s="15" t="s">
        <v>75</v>
      </c>
      <c r="D43" s="39" t="s">
        <v>27</v>
      </c>
      <c r="E43" s="16">
        <v>0</v>
      </c>
      <c r="F43" s="16">
        <v>2000</v>
      </c>
      <c r="G43" s="48">
        <v>0</v>
      </c>
      <c r="H43" s="48">
        <v>0</v>
      </c>
      <c r="I43" s="49">
        <f t="shared" si="1"/>
        <v>0</v>
      </c>
      <c r="J43" s="49">
        <f t="shared" si="0"/>
        <v>2000</v>
      </c>
    </row>
    <row r="44" spans="1:10" s="21" customFormat="1" ht="14.4" x14ac:dyDescent="0.3">
      <c r="A44" s="22" t="s">
        <v>76</v>
      </c>
      <c r="B44" s="19" t="s">
        <v>33</v>
      </c>
      <c r="C44" s="26" t="s">
        <v>77</v>
      </c>
      <c r="D44" s="39" t="s">
        <v>27</v>
      </c>
      <c r="E44" s="23">
        <v>0</v>
      </c>
      <c r="F44" s="23">
        <v>13800</v>
      </c>
      <c r="G44" s="48">
        <v>0</v>
      </c>
      <c r="H44" s="48">
        <v>0</v>
      </c>
      <c r="I44" s="49">
        <f t="shared" si="1"/>
        <v>0</v>
      </c>
      <c r="J44" s="49">
        <f t="shared" si="0"/>
        <v>13800</v>
      </c>
    </row>
    <row r="45" spans="1:10" s="13" customFormat="1" ht="18" customHeight="1" x14ac:dyDescent="0.3">
      <c r="A45" s="14" t="s">
        <v>78</v>
      </c>
      <c r="B45" s="8" t="s">
        <v>14</v>
      </c>
      <c r="C45" s="18" t="s">
        <v>79</v>
      </c>
      <c r="D45" s="38" t="s">
        <v>26</v>
      </c>
      <c r="E45" s="16">
        <v>0</v>
      </c>
      <c r="F45" s="16">
        <v>700</v>
      </c>
      <c r="G45" s="48">
        <v>500</v>
      </c>
      <c r="H45" s="48">
        <v>35</v>
      </c>
      <c r="I45" s="49">
        <v>0</v>
      </c>
      <c r="J45" s="49">
        <f t="shared" si="0"/>
        <v>1235</v>
      </c>
    </row>
    <row r="46" spans="1:10" s="20" customFormat="1" ht="17.25" customHeight="1" x14ac:dyDescent="0.3">
      <c r="A46" s="22" t="s">
        <v>80</v>
      </c>
      <c r="B46" s="19" t="s">
        <v>14</v>
      </c>
      <c r="C46" s="52" t="s">
        <v>81</v>
      </c>
      <c r="D46" s="53" t="s">
        <v>26</v>
      </c>
      <c r="E46" s="23">
        <v>0</v>
      </c>
      <c r="F46" s="23">
        <v>700</v>
      </c>
      <c r="G46" s="48">
        <v>500</v>
      </c>
      <c r="H46" s="48">
        <v>35</v>
      </c>
      <c r="I46" s="49">
        <v>0</v>
      </c>
      <c r="J46" s="49">
        <f t="shared" si="0"/>
        <v>1235</v>
      </c>
    </row>
    <row r="47" spans="1:10" s="13" customFormat="1" ht="14.4" x14ac:dyDescent="0.3">
      <c r="A47" s="14" t="s">
        <v>82</v>
      </c>
      <c r="B47" s="8" t="s">
        <v>33</v>
      </c>
      <c r="C47" s="18" t="s">
        <v>83</v>
      </c>
      <c r="D47" s="38" t="s">
        <v>27</v>
      </c>
      <c r="E47" s="16">
        <v>0</v>
      </c>
      <c r="F47" s="16">
        <v>20930</v>
      </c>
      <c r="G47" s="48">
        <v>0</v>
      </c>
      <c r="H47" s="48">
        <v>0</v>
      </c>
      <c r="I47" s="49">
        <f t="shared" si="1"/>
        <v>0</v>
      </c>
      <c r="J47" s="49">
        <f t="shared" si="0"/>
        <v>20930</v>
      </c>
    </row>
    <row r="48" spans="1:10" s="13" customFormat="1" ht="14.4" x14ac:dyDescent="0.3">
      <c r="A48" s="14" t="s">
        <v>84</v>
      </c>
      <c r="B48" s="8" t="s">
        <v>33</v>
      </c>
      <c r="C48" s="18" t="s">
        <v>85</v>
      </c>
      <c r="D48" s="38" t="s">
        <v>27</v>
      </c>
      <c r="E48" s="16">
        <v>0</v>
      </c>
      <c r="F48" s="16">
        <v>0</v>
      </c>
      <c r="G48" s="48">
        <v>0</v>
      </c>
      <c r="H48" s="48">
        <v>0</v>
      </c>
      <c r="I48" s="49">
        <f t="shared" si="1"/>
        <v>0</v>
      </c>
      <c r="J48" s="49">
        <f t="shared" si="0"/>
        <v>0</v>
      </c>
    </row>
    <row r="49" spans="1:10" s="13" customFormat="1" ht="14.4" x14ac:dyDescent="0.3">
      <c r="A49" s="14" t="s">
        <v>86</v>
      </c>
      <c r="B49" s="8" t="s">
        <v>33</v>
      </c>
      <c r="C49" s="18" t="s">
        <v>340</v>
      </c>
      <c r="D49" s="38" t="s">
        <v>27</v>
      </c>
      <c r="E49" s="16">
        <v>0</v>
      </c>
      <c r="F49" s="16">
        <v>0</v>
      </c>
      <c r="G49" s="48">
        <v>0</v>
      </c>
      <c r="H49" s="48">
        <v>0</v>
      </c>
      <c r="I49" s="49">
        <f t="shared" si="1"/>
        <v>0</v>
      </c>
      <c r="J49" s="49">
        <f t="shared" si="0"/>
        <v>0</v>
      </c>
    </row>
    <row r="50" spans="1:10" s="13" customFormat="1" ht="14.4" x14ac:dyDescent="0.3">
      <c r="A50" s="14" t="s">
        <v>87</v>
      </c>
      <c r="B50" s="8" t="s">
        <v>33</v>
      </c>
      <c r="C50" s="18" t="s">
        <v>88</v>
      </c>
      <c r="D50" s="38" t="s">
        <v>27</v>
      </c>
      <c r="E50" s="16">
        <v>0</v>
      </c>
      <c r="F50" s="16">
        <v>0</v>
      </c>
      <c r="G50" s="48">
        <v>0</v>
      </c>
      <c r="H50" s="48">
        <v>0</v>
      </c>
      <c r="I50" s="49">
        <f t="shared" si="1"/>
        <v>0</v>
      </c>
      <c r="J50" s="49">
        <f t="shared" si="0"/>
        <v>0</v>
      </c>
    </row>
    <row r="51" spans="1:10" s="13" customFormat="1" ht="14.4" x14ac:dyDescent="0.3">
      <c r="A51" s="14" t="s">
        <v>89</v>
      </c>
      <c r="B51" s="8" t="s">
        <v>33</v>
      </c>
      <c r="C51" s="18" t="s">
        <v>90</v>
      </c>
      <c r="D51" s="38" t="s">
        <v>27</v>
      </c>
      <c r="E51" s="16">
        <v>0</v>
      </c>
      <c r="F51" s="16">
        <v>20930</v>
      </c>
      <c r="G51" s="48">
        <v>0</v>
      </c>
      <c r="H51" s="48">
        <v>0</v>
      </c>
      <c r="I51" s="49">
        <f t="shared" si="1"/>
        <v>0</v>
      </c>
      <c r="J51" s="49">
        <f t="shared" si="0"/>
        <v>20930</v>
      </c>
    </row>
    <row r="52" spans="1:10" s="13" customFormat="1" ht="14.4" x14ac:dyDescent="0.3">
      <c r="A52" s="14" t="s">
        <v>91</v>
      </c>
      <c r="B52" s="8" t="s">
        <v>33</v>
      </c>
      <c r="C52" s="18" t="s">
        <v>92</v>
      </c>
      <c r="D52" s="38" t="s">
        <v>27</v>
      </c>
      <c r="E52" s="16">
        <v>0</v>
      </c>
      <c r="F52" s="16">
        <v>0</v>
      </c>
      <c r="G52" s="48">
        <v>0</v>
      </c>
      <c r="H52" s="48">
        <v>0</v>
      </c>
      <c r="I52" s="49">
        <f t="shared" si="1"/>
        <v>0</v>
      </c>
      <c r="J52" s="49">
        <f t="shared" si="0"/>
        <v>0</v>
      </c>
    </row>
    <row r="53" spans="1:10" s="13" customFormat="1" ht="15" thickBot="1" x14ac:dyDescent="0.35">
      <c r="A53" s="14" t="s">
        <v>93</v>
      </c>
      <c r="B53" s="8" t="s">
        <v>33</v>
      </c>
      <c r="C53" s="18" t="s">
        <v>94</v>
      </c>
      <c r="D53" s="38" t="s">
        <v>27</v>
      </c>
      <c r="E53" s="16">
        <v>0</v>
      </c>
      <c r="F53" s="16">
        <v>0</v>
      </c>
      <c r="G53" s="48">
        <v>0</v>
      </c>
      <c r="H53" s="48">
        <v>0</v>
      </c>
      <c r="I53" s="49">
        <f t="shared" si="1"/>
        <v>0</v>
      </c>
      <c r="J53" s="49">
        <f t="shared" si="0"/>
        <v>0</v>
      </c>
    </row>
    <row r="54" spans="1:10" customFormat="1" ht="15" customHeight="1" x14ac:dyDescent="0.3">
      <c r="A54" s="237" t="s">
        <v>331</v>
      </c>
      <c r="B54" s="238"/>
      <c r="C54" s="239"/>
      <c r="D54" s="243" t="s">
        <v>330</v>
      </c>
      <c r="E54" s="261" t="s">
        <v>1</v>
      </c>
      <c r="F54" s="322"/>
      <c r="G54" s="249" t="s">
        <v>2</v>
      </c>
      <c r="H54" s="250"/>
      <c r="I54" s="257" t="s">
        <v>3</v>
      </c>
      <c r="J54" s="258"/>
    </row>
    <row r="55" spans="1:10" customFormat="1" ht="15" customHeight="1" thickBot="1" x14ac:dyDescent="0.35">
      <c r="A55" s="240"/>
      <c r="B55" s="241"/>
      <c r="C55" s="242"/>
      <c r="D55" s="244"/>
      <c r="E55" s="263"/>
      <c r="F55" s="323"/>
      <c r="G55" s="251"/>
      <c r="H55" s="252"/>
      <c r="I55" s="259"/>
      <c r="J55" s="260"/>
    </row>
    <row r="56" spans="1:10" customFormat="1" ht="30" customHeight="1" x14ac:dyDescent="0.3">
      <c r="A56" s="265" t="s">
        <v>4</v>
      </c>
      <c r="B56" s="267"/>
      <c r="C56" s="269" t="s">
        <v>5</v>
      </c>
      <c r="D56" s="271" t="s">
        <v>6</v>
      </c>
      <c r="E56" s="42" t="s">
        <v>7</v>
      </c>
      <c r="F56" s="43" t="s">
        <v>334</v>
      </c>
      <c r="G56" s="273" t="s">
        <v>8</v>
      </c>
      <c r="H56" s="273" t="s">
        <v>9</v>
      </c>
      <c r="I56" s="253" t="s">
        <v>10</v>
      </c>
      <c r="J56" s="255" t="s">
        <v>347</v>
      </c>
    </row>
    <row r="57" spans="1:10" customFormat="1" ht="16.5" customHeight="1" x14ac:dyDescent="0.3">
      <c r="A57" s="266"/>
      <c r="B57" s="268"/>
      <c r="C57" s="270"/>
      <c r="D57" s="272"/>
      <c r="E57" s="44" t="s">
        <v>11</v>
      </c>
      <c r="F57" s="44" t="s">
        <v>12</v>
      </c>
      <c r="G57" s="274"/>
      <c r="H57" s="274"/>
      <c r="I57" s="254"/>
      <c r="J57" s="256"/>
    </row>
    <row r="58" spans="1:10" s="13" customFormat="1" ht="14.4" x14ac:dyDescent="0.3">
      <c r="A58" s="14" t="s">
        <v>95</v>
      </c>
      <c r="B58" s="8" t="s">
        <v>33</v>
      </c>
      <c r="C58" s="18" t="s">
        <v>96</v>
      </c>
      <c r="D58" s="38" t="s">
        <v>27</v>
      </c>
      <c r="E58" s="16">
        <v>0</v>
      </c>
      <c r="F58" s="16">
        <v>0</v>
      </c>
      <c r="G58" s="48">
        <v>0</v>
      </c>
      <c r="H58" s="48">
        <v>0</v>
      </c>
      <c r="I58" s="49">
        <f t="shared" si="1"/>
        <v>0</v>
      </c>
      <c r="J58" s="49">
        <f t="shared" si="0"/>
        <v>0</v>
      </c>
    </row>
    <row r="59" spans="1:10" s="13" customFormat="1" ht="14.4" x14ac:dyDescent="0.3">
      <c r="A59" s="14" t="s">
        <v>97</v>
      </c>
      <c r="B59" s="8" t="s">
        <v>33</v>
      </c>
      <c r="C59" s="18" t="s">
        <v>98</v>
      </c>
      <c r="D59" s="38" t="s">
        <v>27</v>
      </c>
      <c r="E59" s="16">
        <v>0</v>
      </c>
      <c r="F59" s="16">
        <v>7280</v>
      </c>
      <c r="G59" s="48">
        <v>0</v>
      </c>
      <c r="H59" s="48">
        <v>0</v>
      </c>
      <c r="I59" s="49">
        <f t="shared" si="1"/>
        <v>0</v>
      </c>
      <c r="J59" s="49">
        <f t="shared" si="0"/>
        <v>7280</v>
      </c>
    </row>
    <row r="60" spans="1:10" s="13" customFormat="1" ht="14.4" x14ac:dyDescent="0.3">
      <c r="A60" s="14" t="s">
        <v>99</v>
      </c>
      <c r="B60" s="8" t="s">
        <v>33</v>
      </c>
      <c r="C60" s="18" t="s">
        <v>100</v>
      </c>
      <c r="D60" s="38" t="s">
        <v>27</v>
      </c>
      <c r="E60" s="16">
        <v>0</v>
      </c>
      <c r="F60" s="16">
        <v>4680</v>
      </c>
      <c r="G60" s="48">
        <v>0</v>
      </c>
      <c r="H60" s="48">
        <v>0</v>
      </c>
      <c r="I60" s="49">
        <f t="shared" si="1"/>
        <v>0</v>
      </c>
      <c r="J60" s="49">
        <f t="shared" si="0"/>
        <v>4680</v>
      </c>
    </row>
    <row r="61" spans="1:10" s="17" customFormat="1" ht="14.4" x14ac:dyDescent="0.3">
      <c r="A61" s="14" t="s">
        <v>101</v>
      </c>
      <c r="B61" s="8" t="s">
        <v>14</v>
      </c>
      <c r="C61" s="15" t="s">
        <v>102</v>
      </c>
      <c r="D61" s="39" t="s">
        <v>27</v>
      </c>
      <c r="E61" s="16">
        <v>0</v>
      </c>
      <c r="F61" s="16">
        <v>1000</v>
      </c>
      <c r="G61" s="48">
        <v>0</v>
      </c>
      <c r="H61" s="48">
        <v>0</v>
      </c>
      <c r="I61" s="49">
        <f t="shared" si="1"/>
        <v>0</v>
      </c>
      <c r="J61" s="49">
        <f t="shared" si="0"/>
        <v>1000</v>
      </c>
    </row>
    <row r="62" spans="1:10" s="17" customFormat="1" ht="14.4" x14ac:dyDescent="0.3">
      <c r="A62" s="14" t="s">
        <v>101</v>
      </c>
      <c r="B62" s="8" t="s">
        <v>14</v>
      </c>
      <c r="C62" s="15" t="s">
        <v>102</v>
      </c>
      <c r="D62" s="39" t="s">
        <v>26</v>
      </c>
      <c r="E62" s="16">
        <v>0</v>
      </c>
      <c r="F62" s="16">
        <v>700</v>
      </c>
      <c r="G62" s="48">
        <v>500</v>
      </c>
      <c r="H62" s="48">
        <v>350</v>
      </c>
      <c r="I62" s="49">
        <v>0</v>
      </c>
      <c r="J62" s="49">
        <f t="shared" si="0"/>
        <v>1550</v>
      </c>
    </row>
    <row r="63" spans="1:10" s="17" customFormat="1" ht="14.4" x14ac:dyDescent="0.3">
      <c r="A63" s="14" t="s">
        <v>101</v>
      </c>
      <c r="B63" s="8" t="s">
        <v>103</v>
      </c>
      <c r="C63" s="15" t="s">
        <v>104</v>
      </c>
      <c r="D63" s="39" t="s">
        <v>27</v>
      </c>
      <c r="E63" s="16">
        <v>0</v>
      </c>
      <c r="F63" s="16">
        <v>13800</v>
      </c>
      <c r="G63" s="48">
        <v>0</v>
      </c>
      <c r="H63" s="48">
        <v>0</v>
      </c>
      <c r="I63" s="49">
        <f t="shared" si="1"/>
        <v>0</v>
      </c>
      <c r="J63" s="49">
        <f t="shared" si="0"/>
        <v>13800</v>
      </c>
    </row>
    <row r="64" spans="1:10" s="17" customFormat="1" ht="14.4" x14ac:dyDescent="0.3">
      <c r="A64" s="14" t="s">
        <v>105</v>
      </c>
      <c r="B64" s="8" t="s">
        <v>14</v>
      </c>
      <c r="C64" s="18" t="s">
        <v>106</v>
      </c>
      <c r="D64" s="38" t="s">
        <v>27</v>
      </c>
      <c r="E64" s="16">
        <v>0</v>
      </c>
      <c r="F64" s="16">
        <v>3000</v>
      </c>
      <c r="G64" s="48">
        <v>0</v>
      </c>
      <c r="H64" s="48">
        <v>0</v>
      </c>
      <c r="I64" s="49">
        <f t="shared" si="1"/>
        <v>0</v>
      </c>
      <c r="J64" s="49">
        <f t="shared" si="0"/>
        <v>3000</v>
      </c>
    </row>
    <row r="65" spans="1:11" s="17" customFormat="1" ht="14.4" x14ac:dyDescent="0.3">
      <c r="A65" s="14" t="s">
        <v>105</v>
      </c>
      <c r="B65" s="8" t="s">
        <v>14</v>
      </c>
      <c r="C65" s="18" t="s">
        <v>107</v>
      </c>
      <c r="D65" s="38" t="s">
        <v>27</v>
      </c>
      <c r="E65" s="16">
        <v>0</v>
      </c>
      <c r="F65" s="16">
        <v>4960</v>
      </c>
      <c r="G65" s="48">
        <v>0</v>
      </c>
      <c r="H65" s="48">
        <v>0</v>
      </c>
      <c r="I65" s="49">
        <f t="shared" si="1"/>
        <v>0</v>
      </c>
      <c r="J65" s="49">
        <f t="shared" si="0"/>
        <v>4960</v>
      </c>
    </row>
    <row r="66" spans="1:11" s="17" customFormat="1" ht="14.4" x14ac:dyDescent="0.3">
      <c r="A66" s="14" t="s">
        <v>105</v>
      </c>
      <c r="B66" s="8" t="s">
        <v>103</v>
      </c>
      <c r="C66" s="18" t="s">
        <v>108</v>
      </c>
      <c r="D66" s="38" t="s">
        <v>27</v>
      </c>
      <c r="E66" s="16">
        <v>0</v>
      </c>
      <c r="F66" s="16">
        <v>13800</v>
      </c>
      <c r="G66" s="48">
        <v>0</v>
      </c>
      <c r="H66" s="48">
        <v>0</v>
      </c>
      <c r="I66" s="49">
        <f t="shared" si="1"/>
        <v>0</v>
      </c>
      <c r="J66" s="49">
        <f t="shared" si="0"/>
        <v>13800</v>
      </c>
    </row>
    <row r="67" spans="1:11" s="24" customFormat="1" ht="14.4" x14ac:dyDescent="0.3">
      <c r="A67" s="22" t="s">
        <v>109</v>
      </c>
      <c r="B67" s="19" t="s">
        <v>14</v>
      </c>
      <c r="C67" s="52" t="s">
        <v>110</v>
      </c>
      <c r="D67" s="53" t="s">
        <v>27</v>
      </c>
      <c r="E67" s="23">
        <v>0</v>
      </c>
      <c r="F67" s="23">
        <v>2000</v>
      </c>
      <c r="G67" s="48">
        <v>0</v>
      </c>
      <c r="H67" s="48">
        <v>0</v>
      </c>
      <c r="I67" s="49">
        <f t="shared" si="1"/>
        <v>0</v>
      </c>
      <c r="J67" s="49">
        <f t="shared" si="0"/>
        <v>2000</v>
      </c>
    </row>
    <row r="68" spans="1:11" s="24" customFormat="1" ht="14.4" x14ac:dyDescent="0.3">
      <c r="A68" s="22" t="s">
        <v>109</v>
      </c>
      <c r="B68" s="8" t="s">
        <v>103</v>
      </c>
      <c r="C68" s="52" t="s">
        <v>111</v>
      </c>
      <c r="D68" s="53" t="s">
        <v>27</v>
      </c>
      <c r="E68" s="23">
        <v>0</v>
      </c>
      <c r="F68" s="23">
        <v>13800</v>
      </c>
      <c r="G68" s="48">
        <v>0</v>
      </c>
      <c r="H68" s="48">
        <v>0</v>
      </c>
      <c r="I68" s="49">
        <f t="shared" si="1"/>
        <v>0</v>
      </c>
      <c r="J68" s="49">
        <f t="shared" si="0"/>
        <v>13800</v>
      </c>
    </row>
    <row r="69" spans="1:11" s="13" customFormat="1" ht="14.4" x14ac:dyDescent="0.3">
      <c r="A69" s="14" t="s">
        <v>112</v>
      </c>
      <c r="B69" s="8" t="s">
        <v>14</v>
      </c>
      <c r="C69" s="18" t="s">
        <v>113</v>
      </c>
      <c r="D69" s="38" t="s">
        <v>27</v>
      </c>
      <c r="E69" s="16">
        <v>0</v>
      </c>
      <c r="F69" s="16">
        <v>0</v>
      </c>
      <c r="G69" s="48">
        <v>0</v>
      </c>
      <c r="H69" s="48">
        <v>0</v>
      </c>
      <c r="I69" s="49">
        <f t="shared" si="1"/>
        <v>0</v>
      </c>
      <c r="J69" s="49">
        <f t="shared" si="0"/>
        <v>0</v>
      </c>
    </row>
    <row r="70" spans="1:11" s="13" customFormat="1" ht="14.4" x14ac:dyDescent="0.3">
      <c r="A70" s="14" t="s">
        <v>114</v>
      </c>
      <c r="B70" s="8" t="s">
        <v>103</v>
      </c>
      <c r="C70" s="18" t="s">
        <v>115</v>
      </c>
      <c r="D70" s="38" t="s">
        <v>27</v>
      </c>
      <c r="E70" s="16">
        <v>0</v>
      </c>
      <c r="F70" s="16">
        <v>0</v>
      </c>
      <c r="G70" s="48">
        <v>0</v>
      </c>
      <c r="H70" s="48">
        <v>0</v>
      </c>
      <c r="I70" s="49">
        <f t="shared" si="1"/>
        <v>0</v>
      </c>
      <c r="J70" s="49">
        <f t="shared" si="0"/>
        <v>0</v>
      </c>
    </row>
    <row r="71" spans="1:11" s="13" customFormat="1" ht="14.4" x14ac:dyDescent="0.3">
      <c r="A71" s="14" t="s">
        <v>116</v>
      </c>
      <c r="B71" s="8" t="s">
        <v>14</v>
      </c>
      <c r="C71" s="18" t="s">
        <v>117</v>
      </c>
      <c r="D71" s="38" t="s">
        <v>27</v>
      </c>
      <c r="E71" s="16">
        <v>0</v>
      </c>
      <c r="F71" s="16">
        <v>3000</v>
      </c>
      <c r="G71" s="48">
        <v>0</v>
      </c>
      <c r="H71" s="48">
        <v>0</v>
      </c>
      <c r="I71" s="49">
        <f t="shared" si="1"/>
        <v>0</v>
      </c>
      <c r="J71" s="49">
        <f t="shared" si="0"/>
        <v>3000</v>
      </c>
    </row>
    <row r="72" spans="1:11" s="13" customFormat="1" ht="14.4" x14ac:dyDescent="0.3">
      <c r="A72" s="14" t="s">
        <v>116</v>
      </c>
      <c r="B72" s="8" t="s">
        <v>103</v>
      </c>
      <c r="C72" s="18" t="s">
        <v>343</v>
      </c>
      <c r="D72" s="38" t="s">
        <v>27</v>
      </c>
      <c r="E72" s="16">
        <v>0</v>
      </c>
      <c r="F72" s="16">
        <v>13800</v>
      </c>
      <c r="G72" s="48">
        <v>0</v>
      </c>
      <c r="H72" s="48">
        <v>0</v>
      </c>
      <c r="I72" s="49">
        <f t="shared" si="1"/>
        <v>0</v>
      </c>
      <c r="J72" s="49">
        <f t="shared" si="0"/>
        <v>13800</v>
      </c>
    </row>
    <row r="73" spans="1:11" s="13" customFormat="1" ht="14.4" x14ac:dyDescent="0.3">
      <c r="A73" s="14" t="s">
        <v>118</v>
      </c>
      <c r="B73" s="8" t="s">
        <v>14</v>
      </c>
      <c r="C73" s="15" t="s">
        <v>119</v>
      </c>
      <c r="D73" s="39" t="s">
        <v>27</v>
      </c>
      <c r="E73" s="16">
        <v>0</v>
      </c>
      <c r="F73" s="16">
        <v>3000</v>
      </c>
      <c r="G73" s="48">
        <v>0</v>
      </c>
      <c r="H73" s="48">
        <v>0</v>
      </c>
      <c r="I73" s="49">
        <f t="shared" si="1"/>
        <v>0</v>
      </c>
      <c r="J73" s="49">
        <f t="shared" si="0"/>
        <v>3000</v>
      </c>
    </row>
    <row r="74" spans="1:11" s="13" customFormat="1" ht="14.4" x14ac:dyDescent="0.3">
      <c r="A74" s="14" t="s">
        <v>118</v>
      </c>
      <c r="B74" s="8" t="s">
        <v>14</v>
      </c>
      <c r="C74" s="15" t="s">
        <v>119</v>
      </c>
      <c r="D74" s="39" t="s">
        <v>26</v>
      </c>
      <c r="E74" s="16">
        <v>0</v>
      </c>
      <c r="F74" s="16">
        <v>700</v>
      </c>
      <c r="G74" s="48">
        <v>500</v>
      </c>
      <c r="H74" s="48">
        <v>35</v>
      </c>
      <c r="I74" s="49">
        <v>0</v>
      </c>
      <c r="J74" s="49">
        <f t="shared" si="0"/>
        <v>1235</v>
      </c>
    </row>
    <row r="75" spans="1:11" s="13" customFormat="1" ht="14.4" x14ac:dyDescent="0.3">
      <c r="A75" s="14" t="s">
        <v>118</v>
      </c>
      <c r="B75" s="8" t="s">
        <v>103</v>
      </c>
      <c r="C75" s="15" t="s">
        <v>120</v>
      </c>
      <c r="D75" s="39" t="s">
        <v>27</v>
      </c>
      <c r="E75" s="16">
        <v>0</v>
      </c>
      <c r="F75" s="16">
        <v>13800</v>
      </c>
      <c r="G75" s="48">
        <v>0</v>
      </c>
      <c r="H75" s="48">
        <v>0</v>
      </c>
      <c r="I75" s="49">
        <f t="shared" si="1"/>
        <v>0</v>
      </c>
      <c r="J75" s="49">
        <f t="shared" si="0"/>
        <v>13800</v>
      </c>
    </row>
    <row r="76" spans="1:11" s="17" customFormat="1" ht="14.4" x14ac:dyDescent="0.3">
      <c r="A76" s="14" t="s">
        <v>121</v>
      </c>
      <c r="B76" s="8" t="s">
        <v>14</v>
      </c>
      <c r="C76" s="18" t="s">
        <v>122</v>
      </c>
      <c r="D76" s="38" t="s">
        <v>27</v>
      </c>
      <c r="E76" s="16">
        <v>0</v>
      </c>
      <c r="F76" s="16">
        <v>1000</v>
      </c>
      <c r="G76" s="48">
        <v>0</v>
      </c>
      <c r="H76" s="48">
        <v>0</v>
      </c>
      <c r="I76" s="49">
        <f t="shared" si="1"/>
        <v>0</v>
      </c>
      <c r="J76" s="49">
        <f t="shared" si="0"/>
        <v>1000</v>
      </c>
    </row>
    <row r="77" spans="1:11" s="13" customFormat="1" ht="14.4" x14ac:dyDescent="0.3">
      <c r="A77" s="14" t="s">
        <v>123</v>
      </c>
      <c r="B77" s="8" t="s">
        <v>14</v>
      </c>
      <c r="C77" s="15" t="s">
        <v>124</v>
      </c>
      <c r="D77" s="39" t="s">
        <v>27</v>
      </c>
      <c r="E77" s="16">
        <v>0</v>
      </c>
      <c r="F77" s="16">
        <v>1235</v>
      </c>
      <c r="G77" s="48"/>
      <c r="H77" s="48"/>
      <c r="I77" s="49">
        <f t="shared" si="1"/>
        <v>0</v>
      </c>
      <c r="J77" s="49">
        <f t="shared" si="0"/>
        <v>1235</v>
      </c>
    </row>
    <row r="78" spans="1:11" s="13" customFormat="1" ht="14.4" x14ac:dyDescent="0.3">
      <c r="A78" s="14" t="s">
        <v>123</v>
      </c>
      <c r="B78" s="8" t="s">
        <v>14</v>
      </c>
      <c r="C78" s="15" t="s">
        <v>124</v>
      </c>
      <c r="D78" s="39" t="s">
        <v>26</v>
      </c>
      <c r="E78" s="16">
        <v>0</v>
      </c>
      <c r="F78" s="16">
        <v>700</v>
      </c>
      <c r="G78" s="48">
        <v>500</v>
      </c>
      <c r="H78" s="48">
        <v>35</v>
      </c>
      <c r="I78" s="49">
        <v>0</v>
      </c>
      <c r="J78" s="49">
        <f>F78+G78+H78</f>
        <v>1235</v>
      </c>
    </row>
    <row r="79" spans="1:11" s="13" customFormat="1" ht="14.4" x14ac:dyDescent="0.3">
      <c r="A79" s="14" t="s">
        <v>123</v>
      </c>
      <c r="B79" s="8" t="s">
        <v>103</v>
      </c>
      <c r="C79" s="15" t="s">
        <v>125</v>
      </c>
      <c r="D79" s="39" t="s">
        <v>27</v>
      </c>
      <c r="E79" s="16">
        <v>0</v>
      </c>
      <c r="F79" s="16">
        <v>9880</v>
      </c>
      <c r="G79" s="48">
        <v>0</v>
      </c>
      <c r="H79" s="48">
        <v>0</v>
      </c>
      <c r="I79" s="49">
        <f t="shared" si="1"/>
        <v>0</v>
      </c>
      <c r="J79" s="49">
        <f t="shared" si="0"/>
        <v>9880</v>
      </c>
    </row>
    <row r="80" spans="1:11" s="13" customFormat="1" ht="31.5" customHeight="1" x14ac:dyDescent="0.3">
      <c r="A80" s="14" t="s">
        <v>126</v>
      </c>
      <c r="B80" s="8" t="s">
        <v>33</v>
      </c>
      <c r="C80" s="18" t="s">
        <v>127</v>
      </c>
      <c r="D80" s="38" t="s">
        <v>27</v>
      </c>
      <c r="E80" s="16">
        <v>0</v>
      </c>
      <c r="F80" s="16">
        <v>13800</v>
      </c>
      <c r="G80" s="48">
        <v>0</v>
      </c>
      <c r="H80" s="48">
        <v>0</v>
      </c>
      <c r="I80" s="49">
        <f t="shared" si="1"/>
        <v>0</v>
      </c>
      <c r="J80" s="49">
        <f t="shared" si="0"/>
        <v>13800</v>
      </c>
      <c r="K80" s="17"/>
    </row>
    <row r="81" spans="1:11" s="13" customFormat="1" ht="51.75" customHeight="1" thickBot="1" x14ac:dyDescent="0.35">
      <c r="A81" s="14" t="s">
        <v>128</v>
      </c>
      <c r="B81" s="8" t="s">
        <v>33</v>
      </c>
      <c r="C81" s="18" t="s">
        <v>129</v>
      </c>
      <c r="D81" s="38" t="s">
        <v>27</v>
      </c>
      <c r="E81" s="16">
        <v>0</v>
      </c>
      <c r="F81" s="16">
        <v>9880</v>
      </c>
      <c r="G81" s="48">
        <v>0</v>
      </c>
      <c r="H81" s="48">
        <v>0</v>
      </c>
      <c r="I81" s="49">
        <f t="shared" si="1"/>
        <v>0</v>
      </c>
      <c r="J81" s="49">
        <f t="shared" si="0"/>
        <v>9880</v>
      </c>
      <c r="K81" s="17"/>
    </row>
    <row r="82" spans="1:11" customFormat="1" ht="15" customHeight="1" x14ac:dyDescent="0.3">
      <c r="A82" s="237" t="s">
        <v>331</v>
      </c>
      <c r="B82" s="238"/>
      <c r="C82" s="239"/>
      <c r="D82" s="243" t="s">
        <v>330</v>
      </c>
      <c r="E82" s="261" t="s">
        <v>1</v>
      </c>
      <c r="F82" s="322"/>
      <c r="G82" s="249" t="s">
        <v>2</v>
      </c>
      <c r="H82" s="250"/>
      <c r="I82" s="257" t="s">
        <v>3</v>
      </c>
      <c r="J82" s="258"/>
    </row>
    <row r="83" spans="1:11" customFormat="1" ht="15" customHeight="1" thickBot="1" x14ac:dyDescent="0.35">
      <c r="A83" s="240"/>
      <c r="B83" s="241"/>
      <c r="C83" s="242"/>
      <c r="D83" s="244"/>
      <c r="E83" s="263"/>
      <c r="F83" s="323"/>
      <c r="G83" s="251"/>
      <c r="H83" s="252"/>
      <c r="I83" s="259"/>
      <c r="J83" s="260"/>
    </row>
    <row r="84" spans="1:11" customFormat="1" ht="30" customHeight="1" x14ac:dyDescent="0.3">
      <c r="A84" s="265" t="s">
        <v>4</v>
      </c>
      <c r="B84" s="267"/>
      <c r="C84" s="269" t="s">
        <v>5</v>
      </c>
      <c r="D84" s="271" t="s">
        <v>6</v>
      </c>
      <c r="E84" s="42" t="s">
        <v>7</v>
      </c>
      <c r="F84" s="43" t="s">
        <v>334</v>
      </c>
      <c r="G84" s="273" t="s">
        <v>8</v>
      </c>
      <c r="H84" s="273" t="s">
        <v>9</v>
      </c>
      <c r="I84" s="253" t="s">
        <v>10</v>
      </c>
      <c r="J84" s="255" t="s">
        <v>347</v>
      </c>
    </row>
    <row r="85" spans="1:11" customFormat="1" ht="16.5" customHeight="1" x14ac:dyDescent="0.3">
      <c r="A85" s="266"/>
      <c r="B85" s="268"/>
      <c r="C85" s="270"/>
      <c r="D85" s="272"/>
      <c r="E85" s="44" t="s">
        <v>11</v>
      </c>
      <c r="F85" s="44" t="s">
        <v>12</v>
      </c>
      <c r="G85" s="274"/>
      <c r="H85" s="274"/>
      <c r="I85" s="254"/>
      <c r="J85" s="256"/>
    </row>
    <row r="86" spans="1:11" s="21" customFormat="1" ht="32.25" customHeight="1" x14ac:dyDescent="0.3">
      <c r="A86" s="22" t="s">
        <v>130</v>
      </c>
      <c r="B86" s="19" t="s">
        <v>14</v>
      </c>
      <c r="C86" s="52" t="s">
        <v>131</v>
      </c>
      <c r="D86" s="53" t="s">
        <v>27</v>
      </c>
      <c r="E86" s="23">
        <v>0</v>
      </c>
      <c r="F86" s="23">
        <v>1235</v>
      </c>
      <c r="G86" s="48">
        <v>0</v>
      </c>
      <c r="H86" s="48">
        <v>0</v>
      </c>
      <c r="I86" s="49">
        <f t="shared" si="1"/>
        <v>0</v>
      </c>
      <c r="J86" s="49">
        <f t="shared" si="0"/>
        <v>1235</v>
      </c>
    </row>
    <row r="87" spans="1:11" s="13" customFormat="1" ht="14.4" x14ac:dyDescent="0.3">
      <c r="A87" s="14" t="s">
        <v>132</v>
      </c>
      <c r="B87" s="8" t="s">
        <v>14</v>
      </c>
      <c r="C87" s="15" t="s">
        <v>133</v>
      </c>
      <c r="D87" s="39" t="s">
        <v>27</v>
      </c>
      <c r="E87" s="16">
        <v>0</v>
      </c>
      <c r="F87" s="16">
        <v>2000</v>
      </c>
      <c r="G87" s="48">
        <v>0</v>
      </c>
      <c r="H87" s="48">
        <v>0</v>
      </c>
      <c r="I87" s="49">
        <f t="shared" si="1"/>
        <v>0</v>
      </c>
      <c r="J87" s="49">
        <f t="shared" si="0"/>
        <v>2000</v>
      </c>
    </row>
    <row r="88" spans="1:11" s="13" customFormat="1" ht="14.4" x14ac:dyDescent="0.3">
      <c r="A88" s="14" t="s">
        <v>134</v>
      </c>
      <c r="B88" s="8" t="s">
        <v>33</v>
      </c>
      <c r="C88" s="18" t="s">
        <v>135</v>
      </c>
      <c r="D88" s="38" t="s">
        <v>27</v>
      </c>
      <c r="E88" s="16">
        <v>0</v>
      </c>
      <c r="F88" s="16">
        <v>11180</v>
      </c>
      <c r="G88" s="48">
        <v>0</v>
      </c>
      <c r="H88" s="48">
        <v>0</v>
      </c>
      <c r="I88" s="49">
        <f t="shared" si="1"/>
        <v>0</v>
      </c>
      <c r="J88" s="49">
        <f t="shared" si="0"/>
        <v>11180</v>
      </c>
    </row>
    <row r="89" spans="1:11" s="13" customFormat="1" ht="14.4" x14ac:dyDescent="0.3">
      <c r="A89" s="14" t="s">
        <v>136</v>
      </c>
      <c r="B89" s="8" t="s">
        <v>33</v>
      </c>
      <c r="C89" s="18" t="s">
        <v>137</v>
      </c>
      <c r="D89" s="38" t="s">
        <v>27</v>
      </c>
      <c r="E89" s="16">
        <v>0</v>
      </c>
      <c r="F89" s="16">
        <v>13800</v>
      </c>
      <c r="G89" s="48">
        <v>0</v>
      </c>
      <c r="H89" s="48">
        <v>0</v>
      </c>
      <c r="I89" s="49">
        <f t="shared" si="1"/>
        <v>0</v>
      </c>
      <c r="J89" s="49">
        <f t="shared" si="0"/>
        <v>13800</v>
      </c>
    </row>
    <row r="90" spans="1:11" s="13" customFormat="1" ht="14.4" x14ac:dyDescent="0.3">
      <c r="A90" s="14" t="s">
        <v>138</v>
      </c>
      <c r="B90" s="8" t="s">
        <v>33</v>
      </c>
      <c r="C90" s="18" t="s">
        <v>139</v>
      </c>
      <c r="D90" s="38" t="s">
        <v>27</v>
      </c>
      <c r="E90" s="16">
        <v>0</v>
      </c>
      <c r="F90" s="16">
        <v>13800</v>
      </c>
      <c r="G90" s="48">
        <v>0</v>
      </c>
      <c r="H90" s="48">
        <v>0</v>
      </c>
      <c r="I90" s="49">
        <f t="shared" si="1"/>
        <v>0</v>
      </c>
      <c r="J90" s="49">
        <f t="shared" si="0"/>
        <v>13800</v>
      </c>
    </row>
    <row r="91" spans="1:11" s="13" customFormat="1" ht="14.4" x14ac:dyDescent="0.3">
      <c r="A91" s="14" t="s">
        <v>140</v>
      </c>
      <c r="B91" s="8" t="s">
        <v>33</v>
      </c>
      <c r="C91" s="18" t="s">
        <v>141</v>
      </c>
      <c r="D91" s="38" t="s">
        <v>27</v>
      </c>
      <c r="E91" s="16">
        <v>0</v>
      </c>
      <c r="F91" s="16">
        <v>15730</v>
      </c>
      <c r="G91" s="48">
        <v>0</v>
      </c>
      <c r="H91" s="48">
        <v>0</v>
      </c>
      <c r="I91" s="49">
        <f t="shared" si="1"/>
        <v>0</v>
      </c>
      <c r="J91" s="49">
        <f t="shared" ref="J91:J178" si="2">F91+G91+H91</f>
        <v>15730</v>
      </c>
    </row>
    <row r="92" spans="1:11" s="13" customFormat="1" ht="14.4" x14ac:dyDescent="0.3">
      <c r="A92" s="14" t="s">
        <v>142</v>
      </c>
      <c r="B92" s="8" t="s">
        <v>14</v>
      </c>
      <c r="C92" s="18" t="s">
        <v>143</v>
      </c>
      <c r="D92" s="38" t="s">
        <v>27</v>
      </c>
      <c r="E92" s="16">
        <v>0</v>
      </c>
      <c r="F92" s="16">
        <v>15730</v>
      </c>
      <c r="G92" s="48">
        <v>0</v>
      </c>
      <c r="H92" s="48">
        <v>0</v>
      </c>
      <c r="I92" s="49">
        <f t="shared" si="1"/>
        <v>0</v>
      </c>
      <c r="J92" s="49">
        <f t="shared" si="2"/>
        <v>15730</v>
      </c>
    </row>
    <row r="93" spans="1:11" s="21" customFormat="1" ht="14.4" x14ac:dyDescent="0.3">
      <c r="A93" s="22" t="s">
        <v>144</v>
      </c>
      <c r="B93" s="19" t="s">
        <v>14</v>
      </c>
      <c r="C93" s="52" t="s">
        <v>145</v>
      </c>
      <c r="D93" s="53" t="s">
        <v>27</v>
      </c>
      <c r="E93" s="23">
        <v>0</v>
      </c>
      <c r="F93" s="23">
        <v>0</v>
      </c>
      <c r="G93" s="48">
        <v>0</v>
      </c>
      <c r="H93" s="48">
        <v>0</v>
      </c>
      <c r="I93" s="49">
        <f t="shared" si="1"/>
        <v>0</v>
      </c>
      <c r="J93" s="49">
        <f t="shared" si="2"/>
        <v>0</v>
      </c>
    </row>
    <row r="94" spans="1:11" s="21" customFormat="1" ht="14.4" x14ac:dyDescent="0.3">
      <c r="A94" s="22" t="s">
        <v>146</v>
      </c>
      <c r="B94" s="19" t="s">
        <v>14</v>
      </c>
      <c r="C94" s="52" t="s">
        <v>147</v>
      </c>
      <c r="D94" s="53" t="s">
        <v>27</v>
      </c>
      <c r="E94" s="23">
        <v>0</v>
      </c>
      <c r="F94" s="23">
        <v>0</v>
      </c>
      <c r="G94" s="48">
        <v>0</v>
      </c>
      <c r="H94" s="48">
        <v>0</v>
      </c>
      <c r="I94" s="49">
        <f t="shared" si="1"/>
        <v>0</v>
      </c>
      <c r="J94" s="49">
        <f t="shared" si="2"/>
        <v>0</v>
      </c>
    </row>
    <row r="95" spans="1:11" s="21" customFormat="1" ht="14.4" x14ac:dyDescent="0.3">
      <c r="A95" s="22" t="s">
        <v>148</v>
      </c>
      <c r="B95" s="19" t="s">
        <v>14</v>
      </c>
      <c r="C95" s="52" t="s">
        <v>149</v>
      </c>
      <c r="D95" s="53" t="s">
        <v>27</v>
      </c>
      <c r="E95" s="23">
        <v>0</v>
      </c>
      <c r="F95" s="23">
        <v>4960</v>
      </c>
      <c r="G95" s="48">
        <v>0</v>
      </c>
      <c r="H95" s="48">
        <v>0</v>
      </c>
      <c r="I95" s="49">
        <f t="shared" ref="I95:I182" si="3">E95+G95+H95</f>
        <v>0</v>
      </c>
      <c r="J95" s="49">
        <f t="shared" si="2"/>
        <v>4960</v>
      </c>
    </row>
    <row r="96" spans="1:11" s="13" customFormat="1" ht="14.4" x14ac:dyDescent="0.3">
      <c r="A96" s="14" t="s">
        <v>150</v>
      </c>
      <c r="B96" s="8" t="s">
        <v>14</v>
      </c>
      <c r="C96" s="15" t="s">
        <v>151</v>
      </c>
      <c r="D96" s="39" t="s">
        <v>26</v>
      </c>
      <c r="E96" s="16">
        <v>0</v>
      </c>
      <c r="F96" s="16">
        <v>700</v>
      </c>
      <c r="G96" s="48">
        <v>500</v>
      </c>
      <c r="H96" s="48">
        <v>35</v>
      </c>
      <c r="I96" s="49">
        <v>0</v>
      </c>
      <c r="J96" s="49">
        <f t="shared" si="2"/>
        <v>1235</v>
      </c>
    </row>
    <row r="97" spans="1:10" s="13" customFormat="1" ht="14.4" x14ac:dyDescent="0.3">
      <c r="A97" s="14" t="s">
        <v>150</v>
      </c>
      <c r="B97" s="8" t="s">
        <v>14</v>
      </c>
      <c r="C97" s="15" t="s">
        <v>151</v>
      </c>
      <c r="D97" s="39" t="s">
        <v>27</v>
      </c>
      <c r="E97" s="16">
        <v>0</v>
      </c>
      <c r="F97" s="16">
        <v>1235</v>
      </c>
      <c r="G97" s="48">
        <v>0</v>
      </c>
      <c r="H97" s="48">
        <v>0</v>
      </c>
      <c r="I97" s="49">
        <f>E97+G97+H97</f>
        <v>0</v>
      </c>
      <c r="J97" s="49">
        <f>F97+G97+H97</f>
        <v>1235</v>
      </c>
    </row>
    <row r="98" spans="1:10" s="21" customFormat="1" ht="28.8" x14ac:dyDescent="0.3">
      <c r="A98" s="22" t="s">
        <v>152</v>
      </c>
      <c r="B98" s="19" t="s">
        <v>33</v>
      </c>
      <c r="C98" s="52" t="s">
        <v>153</v>
      </c>
      <c r="D98" s="53" t="s">
        <v>27</v>
      </c>
      <c r="E98" s="23">
        <v>0</v>
      </c>
      <c r="F98" s="23">
        <v>12480</v>
      </c>
      <c r="G98" s="48">
        <v>0</v>
      </c>
      <c r="H98" s="48">
        <v>0</v>
      </c>
      <c r="I98" s="49">
        <f t="shared" si="3"/>
        <v>0</v>
      </c>
      <c r="J98" s="49">
        <f t="shared" si="2"/>
        <v>12480</v>
      </c>
    </row>
    <row r="99" spans="1:10" s="21" customFormat="1" ht="14.4" x14ac:dyDescent="0.3">
      <c r="A99" s="22" t="s">
        <v>154</v>
      </c>
      <c r="B99" s="19" t="s">
        <v>14</v>
      </c>
      <c r="C99" s="52" t="s">
        <v>155</v>
      </c>
      <c r="D99" s="53" t="s">
        <v>27</v>
      </c>
      <c r="E99" s="23">
        <v>0</v>
      </c>
      <c r="F99" s="23">
        <v>12480</v>
      </c>
      <c r="G99" s="48">
        <v>0</v>
      </c>
      <c r="H99" s="48">
        <v>0</v>
      </c>
      <c r="I99" s="49">
        <f t="shared" si="3"/>
        <v>0</v>
      </c>
      <c r="J99" s="49">
        <f t="shared" si="2"/>
        <v>12480</v>
      </c>
    </row>
    <row r="100" spans="1:10" s="21" customFormat="1" ht="13.5" customHeight="1" x14ac:dyDescent="0.3">
      <c r="A100" s="22" t="s">
        <v>156</v>
      </c>
      <c r="B100" s="19" t="s">
        <v>33</v>
      </c>
      <c r="C100" s="52" t="s">
        <v>157</v>
      </c>
      <c r="D100" s="53" t="s">
        <v>27</v>
      </c>
      <c r="E100" s="23">
        <v>0</v>
      </c>
      <c r="F100" s="23">
        <v>2210</v>
      </c>
      <c r="G100" s="48">
        <v>0</v>
      </c>
      <c r="H100" s="48">
        <v>0</v>
      </c>
      <c r="I100" s="49">
        <f t="shared" si="3"/>
        <v>0</v>
      </c>
      <c r="J100" s="49">
        <f t="shared" si="2"/>
        <v>2210</v>
      </c>
    </row>
    <row r="101" spans="1:10" s="13" customFormat="1" ht="15" customHeight="1" x14ac:dyDescent="0.3">
      <c r="A101" s="14" t="s">
        <v>158</v>
      </c>
      <c r="B101" s="8" t="s">
        <v>33</v>
      </c>
      <c r="C101" s="18" t="s">
        <v>159</v>
      </c>
      <c r="D101" s="38" t="s">
        <v>27</v>
      </c>
      <c r="E101" s="16">
        <v>0</v>
      </c>
      <c r="F101" s="16">
        <v>2210</v>
      </c>
      <c r="G101" s="48">
        <v>0</v>
      </c>
      <c r="H101" s="48">
        <v>0</v>
      </c>
      <c r="I101" s="49">
        <f t="shared" si="3"/>
        <v>0</v>
      </c>
      <c r="J101" s="49">
        <f t="shared" si="2"/>
        <v>2210</v>
      </c>
    </row>
    <row r="102" spans="1:10" s="21" customFormat="1" ht="14.25" customHeight="1" x14ac:dyDescent="0.3">
      <c r="A102" s="22" t="s">
        <v>160</v>
      </c>
      <c r="B102" s="19" t="s">
        <v>14</v>
      </c>
      <c r="C102" s="52" t="s">
        <v>161</v>
      </c>
      <c r="D102" s="53" t="s">
        <v>27</v>
      </c>
      <c r="E102" s="23">
        <v>0</v>
      </c>
      <c r="F102" s="23">
        <v>2210</v>
      </c>
      <c r="G102" s="48">
        <v>0</v>
      </c>
      <c r="H102" s="48">
        <v>0</v>
      </c>
      <c r="I102" s="49">
        <f t="shared" si="3"/>
        <v>0</v>
      </c>
      <c r="J102" s="49">
        <f t="shared" si="2"/>
        <v>2210</v>
      </c>
    </row>
    <row r="103" spans="1:10" s="21" customFormat="1" ht="14.25" customHeight="1" x14ac:dyDescent="0.3">
      <c r="A103" s="22" t="s">
        <v>162</v>
      </c>
      <c r="B103" s="19" t="s">
        <v>14</v>
      </c>
      <c r="C103" s="52" t="s">
        <v>163</v>
      </c>
      <c r="D103" s="53" t="s">
        <v>27</v>
      </c>
      <c r="E103" s="23">
        <v>0</v>
      </c>
      <c r="F103" s="23">
        <v>2210</v>
      </c>
      <c r="G103" s="48">
        <v>0</v>
      </c>
      <c r="H103" s="48">
        <v>0</v>
      </c>
      <c r="I103" s="49">
        <f t="shared" si="3"/>
        <v>0</v>
      </c>
      <c r="J103" s="49">
        <f t="shared" si="2"/>
        <v>2210</v>
      </c>
    </row>
    <row r="104" spans="1:10" s="21" customFormat="1" ht="12.75" customHeight="1" x14ac:dyDescent="0.3">
      <c r="A104" s="22" t="s">
        <v>164</v>
      </c>
      <c r="B104" s="19" t="s">
        <v>14</v>
      </c>
      <c r="C104" s="52" t="s">
        <v>165</v>
      </c>
      <c r="D104" s="53" t="s">
        <v>27</v>
      </c>
      <c r="E104" s="23">
        <v>0</v>
      </c>
      <c r="F104" s="23">
        <v>2210</v>
      </c>
      <c r="G104" s="48">
        <v>0</v>
      </c>
      <c r="H104" s="48">
        <v>0</v>
      </c>
      <c r="I104" s="49">
        <f t="shared" si="3"/>
        <v>0</v>
      </c>
      <c r="J104" s="49">
        <f t="shared" si="2"/>
        <v>2210</v>
      </c>
    </row>
    <row r="105" spans="1:10" s="13" customFormat="1" ht="14.4" x14ac:dyDescent="0.3">
      <c r="A105" s="14" t="s">
        <v>166</v>
      </c>
      <c r="B105" s="8" t="s">
        <v>33</v>
      </c>
      <c r="C105" s="18" t="s">
        <v>167</v>
      </c>
      <c r="D105" s="38" t="s">
        <v>27</v>
      </c>
      <c r="E105" s="16">
        <v>0</v>
      </c>
      <c r="F105" s="16">
        <v>0</v>
      </c>
      <c r="G105" s="48">
        <v>0</v>
      </c>
      <c r="H105" s="48">
        <v>0</v>
      </c>
      <c r="I105" s="49">
        <f t="shared" si="3"/>
        <v>0</v>
      </c>
      <c r="J105" s="49">
        <f t="shared" si="2"/>
        <v>0</v>
      </c>
    </row>
    <row r="106" spans="1:10" s="13" customFormat="1" ht="14.4" x14ac:dyDescent="0.3">
      <c r="A106" s="14" t="s">
        <v>168</v>
      </c>
      <c r="B106" s="8" t="s">
        <v>33</v>
      </c>
      <c r="C106" s="18" t="s">
        <v>169</v>
      </c>
      <c r="D106" s="38" t="s">
        <v>27</v>
      </c>
      <c r="E106" s="16">
        <v>0</v>
      </c>
      <c r="F106" s="16">
        <v>0</v>
      </c>
      <c r="G106" s="48">
        <v>0</v>
      </c>
      <c r="H106" s="48">
        <v>0</v>
      </c>
      <c r="I106" s="49">
        <f t="shared" si="3"/>
        <v>0</v>
      </c>
      <c r="J106" s="49">
        <f t="shared" si="2"/>
        <v>0</v>
      </c>
    </row>
    <row r="107" spans="1:10" s="13" customFormat="1" ht="14.4" x14ac:dyDescent="0.3">
      <c r="A107" s="14" t="s">
        <v>170</v>
      </c>
      <c r="B107" s="8" t="s">
        <v>33</v>
      </c>
      <c r="C107" s="18" t="s">
        <v>171</v>
      </c>
      <c r="D107" s="38" t="s">
        <v>27</v>
      </c>
      <c r="E107" s="16">
        <v>0</v>
      </c>
      <c r="F107" s="16">
        <v>0</v>
      </c>
      <c r="G107" s="48">
        <v>0</v>
      </c>
      <c r="H107" s="48">
        <v>0</v>
      </c>
      <c r="I107" s="49">
        <f t="shared" si="3"/>
        <v>0</v>
      </c>
      <c r="J107" s="49">
        <f t="shared" si="2"/>
        <v>0</v>
      </c>
    </row>
    <row r="108" spans="1:10" s="13" customFormat="1" ht="14.4" x14ac:dyDescent="0.3">
      <c r="A108" s="14" t="s">
        <v>172</v>
      </c>
      <c r="B108" s="8" t="s">
        <v>14</v>
      </c>
      <c r="C108" s="18" t="s">
        <v>173</v>
      </c>
      <c r="D108" s="38" t="s">
        <v>27</v>
      </c>
      <c r="E108" s="16">
        <v>0</v>
      </c>
      <c r="F108" s="16">
        <v>0</v>
      </c>
      <c r="G108" s="48">
        <v>0</v>
      </c>
      <c r="H108" s="48">
        <v>0</v>
      </c>
      <c r="I108" s="49">
        <f t="shared" si="3"/>
        <v>0</v>
      </c>
      <c r="J108" s="49">
        <f t="shared" si="2"/>
        <v>0</v>
      </c>
    </row>
    <row r="109" spans="1:10" s="13" customFormat="1" ht="14.4" x14ac:dyDescent="0.3">
      <c r="A109" s="14" t="s">
        <v>174</v>
      </c>
      <c r="B109" s="8" t="s">
        <v>14</v>
      </c>
      <c r="C109" s="18" t="s">
        <v>175</v>
      </c>
      <c r="D109" s="38" t="s">
        <v>27</v>
      </c>
      <c r="E109" s="16">
        <v>0</v>
      </c>
      <c r="F109" s="16">
        <v>0</v>
      </c>
      <c r="G109" s="48">
        <v>0</v>
      </c>
      <c r="H109" s="48">
        <v>0</v>
      </c>
      <c r="I109" s="49">
        <f t="shared" si="3"/>
        <v>0</v>
      </c>
      <c r="J109" s="49">
        <f t="shared" si="2"/>
        <v>0</v>
      </c>
    </row>
    <row r="110" spans="1:10" s="21" customFormat="1" ht="15" customHeight="1" thickBot="1" x14ac:dyDescent="0.35">
      <c r="A110" s="22" t="s">
        <v>176</v>
      </c>
      <c r="B110" s="19" t="s">
        <v>14</v>
      </c>
      <c r="C110" s="52" t="s">
        <v>177</v>
      </c>
      <c r="D110" s="53" t="s">
        <v>16</v>
      </c>
      <c r="E110" s="23">
        <v>0</v>
      </c>
      <c r="F110" s="23">
        <v>700</v>
      </c>
      <c r="G110" s="48">
        <v>500</v>
      </c>
      <c r="H110" s="48">
        <v>35</v>
      </c>
      <c r="I110" s="49">
        <v>0</v>
      </c>
      <c r="J110" s="49">
        <f t="shared" si="2"/>
        <v>1235</v>
      </c>
    </row>
    <row r="111" spans="1:10" customFormat="1" ht="15" customHeight="1" x14ac:dyDescent="0.3">
      <c r="A111" s="237" t="s">
        <v>331</v>
      </c>
      <c r="B111" s="238"/>
      <c r="C111" s="239"/>
      <c r="D111" s="243" t="s">
        <v>330</v>
      </c>
      <c r="E111" s="261" t="s">
        <v>1</v>
      </c>
      <c r="F111" s="322"/>
      <c r="G111" s="249" t="s">
        <v>2</v>
      </c>
      <c r="H111" s="250"/>
      <c r="I111" s="257" t="s">
        <v>3</v>
      </c>
      <c r="J111" s="258"/>
    </row>
    <row r="112" spans="1:10" customFormat="1" ht="15" customHeight="1" thickBot="1" x14ac:dyDescent="0.35">
      <c r="A112" s="240"/>
      <c r="B112" s="241"/>
      <c r="C112" s="242"/>
      <c r="D112" s="244"/>
      <c r="E112" s="263"/>
      <c r="F112" s="323"/>
      <c r="G112" s="251"/>
      <c r="H112" s="252"/>
      <c r="I112" s="259"/>
      <c r="J112" s="260"/>
    </row>
    <row r="113" spans="1:10" customFormat="1" ht="30" customHeight="1" x14ac:dyDescent="0.3">
      <c r="A113" s="265" t="s">
        <v>4</v>
      </c>
      <c r="B113" s="267"/>
      <c r="C113" s="269" t="s">
        <v>5</v>
      </c>
      <c r="D113" s="271" t="s">
        <v>6</v>
      </c>
      <c r="E113" s="42" t="s">
        <v>7</v>
      </c>
      <c r="F113" s="43" t="s">
        <v>334</v>
      </c>
      <c r="G113" s="273" t="s">
        <v>8</v>
      </c>
      <c r="H113" s="273" t="s">
        <v>9</v>
      </c>
      <c r="I113" s="253" t="s">
        <v>10</v>
      </c>
      <c r="J113" s="255" t="s">
        <v>347</v>
      </c>
    </row>
    <row r="114" spans="1:10" customFormat="1" ht="16.5" customHeight="1" x14ac:dyDescent="0.3">
      <c r="A114" s="266"/>
      <c r="B114" s="268"/>
      <c r="C114" s="270"/>
      <c r="D114" s="272"/>
      <c r="E114" s="44" t="s">
        <v>11</v>
      </c>
      <c r="F114" s="44" t="s">
        <v>12</v>
      </c>
      <c r="G114" s="274"/>
      <c r="H114" s="274"/>
      <c r="I114" s="254"/>
      <c r="J114" s="256"/>
    </row>
    <row r="115" spans="1:10" s="21" customFormat="1" ht="15" customHeight="1" x14ac:dyDescent="0.3">
      <c r="A115" s="22" t="s">
        <v>176</v>
      </c>
      <c r="B115" s="19" t="s">
        <v>14</v>
      </c>
      <c r="C115" s="52" t="s">
        <v>177</v>
      </c>
      <c r="D115" s="53" t="s">
        <v>27</v>
      </c>
      <c r="E115" s="23">
        <v>0</v>
      </c>
      <c r="F115" s="23">
        <v>1235</v>
      </c>
      <c r="G115" s="48">
        <v>0</v>
      </c>
      <c r="H115" s="48">
        <v>0</v>
      </c>
      <c r="I115" s="49">
        <f t="shared" si="3"/>
        <v>0</v>
      </c>
      <c r="J115" s="49">
        <f t="shared" si="2"/>
        <v>1235</v>
      </c>
    </row>
    <row r="116" spans="1:10" s="13" customFormat="1" ht="14.4" x14ac:dyDescent="0.3">
      <c r="A116" s="14" t="s">
        <v>178</v>
      </c>
      <c r="B116" s="8" t="s">
        <v>14</v>
      </c>
      <c r="C116" s="15" t="s">
        <v>179</v>
      </c>
      <c r="D116" s="39" t="s">
        <v>16</v>
      </c>
      <c r="E116" s="16">
        <v>200</v>
      </c>
      <c r="F116" s="16">
        <v>380</v>
      </c>
      <c r="G116" s="48">
        <v>500</v>
      </c>
      <c r="H116" s="48">
        <v>35</v>
      </c>
      <c r="I116" s="49">
        <f t="shared" si="3"/>
        <v>735</v>
      </c>
      <c r="J116" s="49">
        <f t="shared" si="2"/>
        <v>915</v>
      </c>
    </row>
    <row r="117" spans="1:10" s="13" customFormat="1" ht="14.4" x14ac:dyDescent="0.3">
      <c r="A117" s="14" t="s">
        <v>178</v>
      </c>
      <c r="B117" s="8" t="s">
        <v>14</v>
      </c>
      <c r="C117" s="15" t="s">
        <v>180</v>
      </c>
      <c r="D117" s="39" t="s">
        <v>332</v>
      </c>
      <c r="E117" s="16">
        <v>300</v>
      </c>
      <c r="F117" s="16">
        <v>300</v>
      </c>
      <c r="G117" s="48">
        <v>0</v>
      </c>
      <c r="H117" s="48">
        <v>0</v>
      </c>
      <c r="I117" s="49">
        <f>E117+G117+H117</f>
        <v>300</v>
      </c>
      <c r="J117" s="49">
        <f>F117+G117+H117</f>
        <v>300</v>
      </c>
    </row>
    <row r="118" spans="1:10" s="13" customFormat="1" ht="14.4" x14ac:dyDescent="0.3">
      <c r="A118" s="14" t="s">
        <v>181</v>
      </c>
      <c r="B118" s="8" t="s">
        <v>14</v>
      </c>
      <c r="C118" s="15" t="s">
        <v>182</v>
      </c>
      <c r="D118" s="39" t="s">
        <v>16</v>
      </c>
      <c r="E118" s="16">
        <v>200</v>
      </c>
      <c r="F118" s="16">
        <v>380</v>
      </c>
      <c r="G118" s="48">
        <v>500</v>
      </c>
      <c r="H118" s="48">
        <v>35</v>
      </c>
      <c r="I118" s="49">
        <f t="shared" si="3"/>
        <v>735</v>
      </c>
      <c r="J118" s="49">
        <f t="shared" si="2"/>
        <v>915</v>
      </c>
    </row>
    <row r="119" spans="1:10" s="13" customFormat="1" ht="14.4" x14ac:dyDescent="0.3">
      <c r="A119" s="14" t="s">
        <v>181</v>
      </c>
      <c r="B119" s="8" t="s">
        <v>14</v>
      </c>
      <c r="C119" s="15" t="s">
        <v>183</v>
      </c>
      <c r="D119" s="39" t="s">
        <v>332</v>
      </c>
      <c r="E119" s="16">
        <v>300</v>
      </c>
      <c r="F119" s="16">
        <v>300</v>
      </c>
      <c r="G119" s="48">
        <v>0</v>
      </c>
      <c r="H119" s="48">
        <v>0</v>
      </c>
      <c r="I119" s="49">
        <f>E119+G119+H119</f>
        <v>300</v>
      </c>
      <c r="J119" s="49">
        <f>F119+G119+H119</f>
        <v>300</v>
      </c>
    </row>
    <row r="120" spans="1:10" s="13" customFormat="1" ht="14.4" x14ac:dyDescent="0.3">
      <c r="A120" s="14" t="s">
        <v>184</v>
      </c>
      <c r="B120" s="8" t="s">
        <v>14</v>
      </c>
      <c r="C120" s="15" t="s">
        <v>185</v>
      </c>
      <c r="D120" s="39" t="s">
        <v>16</v>
      </c>
      <c r="E120" s="16">
        <v>200</v>
      </c>
      <c r="F120" s="16">
        <v>380</v>
      </c>
      <c r="G120" s="48">
        <v>500</v>
      </c>
      <c r="H120" s="48">
        <v>35</v>
      </c>
      <c r="I120" s="49">
        <f t="shared" si="3"/>
        <v>735</v>
      </c>
      <c r="J120" s="49">
        <f t="shared" si="2"/>
        <v>915</v>
      </c>
    </row>
    <row r="121" spans="1:10" s="13" customFormat="1" ht="14.4" x14ac:dyDescent="0.3">
      <c r="A121" s="14" t="s">
        <v>184</v>
      </c>
      <c r="B121" s="8" t="s">
        <v>14</v>
      </c>
      <c r="C121" s="15" t="s">
        <v>186</v>
      </c>
      <c r="D121" s="39" t="s">
        <v>332</v>
      </c>
      <c r="E121" s="16">
        <v>300</v>
      </c>
      <c r="F121" s="16">
        <v>300</v>
      </c>
      <c r="G121" s="48">
        <v>500</v>
      </c>
      <c r="H121" s="48">
        <v>35</v>
      </c>
      <c r="I121" s="49">
        <f>E121+G121+H121</f>
        <v>835</v>
      </c>
      <c r="J121" s="49">
        <f>F121+G121+H121</f>
        <v>835</v>
      </c>
    </row>
    <row r="122" spans="1:10" s="13" customFormat="1" ht="28.8" x14ac:dyDescent="0.3">
      <c r="A122" s="14" t="s">
        <v>187</v>
      </c>
      <c r="B122" s="8" t="s">
        <v>33</v>
      </c>
      <c r="C122" s="18" t="s">
        <v>188</v>
      </c>
      <c r="D122" s="38" t="s">
        <v>27</v>
      </c>
      <c r="E122" s="16">
        <v>0</v>
      </c>
      <c r="F122" s="16">
        <v>4680</v>
      </c>
      <c r="G122" s="48">
        <v>0</v>
      </c>
      <c r="H122" s="48">
        <v>0</v>
      </c>
      <c r="I122" s="49">
        <f t="shared" si="3"/>
        <v>0</v>
      </c>
      <c r="J122" s="49">
        <f t="shared" si="2"/>
        <v>4680</v>
      </c>
    </row>
    <row r="123" spans="1:10" s="13" customFormat="1" ht="35.25" customHeight="1" x14ac:dyDescent="0.3">
      <c r="A123" s="14" t="s">
        <v>189</v>
      </c>
      <c r="B123" s="8" t="s">
        <v>14</v>
      </c>
      <c r="C123" s="18" t="s">
        <v>190</v>
      </c>
      <c r="D123" s="38" t="s">
        <v>191</v>
      </c>
      <c r="E123" s="16">
        <v>380</v>
      </c>
      <c r="F123" s="16">
        <v>500</v>
      </c>
      <c r="G123" s="48">
        <v>500</v>
      </c>
      <c r="H123" s="48">
        <v>35</v>
      </c>
      <c r="I123" s="49">
        <f t="shared" si="3"/>
        <v>915</v>
      </c>
      <c r="J123" s="49">
        <f t="shared" si="2"/>
        <v>1035</v>
      </c>
    </row>
    <row r="124" spans="1:10" s="24" customFormat="1" ht="14.4" x14ac:dyDescent="0.3">
      <c r="A124" s="22" t="s">
        <v>192</v>
      </c>
      <c r="B124" s="19" t="s">
        <v>14</v>
      </c>
      <c r="C124" s="52" t="s">
        <v>193</v>
      </c>
      <c r="D124" s="53" t="s">
        <v>27</v>
      </c>
      <c r="E124" s="23">
        <v>0</v>
      </c>
      <c r="F124" s="23">
        <v>50</v>
      </c>
      <c r="G124" s="48">
        <v>0</v>
      </c>
      <c r="H124" s="48">
        <v>0</v>
      </c>
      <c r="I124" s="49">
        <f t="shared" si="3"/>
        <v>0</v>
      </c>
      <c r="J124" s="49">
        <f t="shared" si="2"/>
        <v>50</v>
      </c>
    </row>
    <row r="125" spans="1:10" s="24" customFormat="1" ht="14.4" x14ac:dyDescent="0.3">
      <c r="A125" s="22" t="s">
        <v>192</v>
      </c>
      <c r="B125" s="19" t="s">
        <v>14</v>
      </c>
      <c r="C125" s="52" t="s">
        <v>193</v>
      </c>
      <c r="D125" s="53" t="s">
        <v>26</v>
      </c>
      <c r="E125" s="23">
        <v>0</v>
      </c>
      <c r="F125" s="23">
        <v>700</v>
      </c>
      <c r="G125" s="48">
        <v>500</v>
      </c>
      <c r="H125" s="48">
        <v>35</v>
      </c>
      <c r="I125" s="49">
        <v>0</v>
      </c>
      <c r="J125" s="49">
        <f>F125+G125+H125</f>
        <v>1235</v>
      </c>
    </row>
    <row r="126" spans="1:10" s="24" customFormat="1" ht="14.4" x14ac:dyDescent="0.3">
      <c r="A126" s="22" t="s">
        <v>192</v>
      </c>
      <c r="B126" s="19" t="s">
        <v>103</v>
      </c>
      <c r="C126" s="52" t="s">
        <v>194</v>
      </c>
      <c r="D126" s="53" t="s">
        <v>27</v>
      </c>
      <c r="E126" s="23">
        <v>0</v>
      </c>
      <c r="F126" s="23">
        <v>4680</v>
      </c>
      <c r="G126" s="48">
        <v>0</v>
      </c>
      <c r="H126" s="48">
        <v>0</v>
      </c>
      <c r="I126" s="49">
        <f t="shared" si="3"/>
        <v>0</v>
      </c>
      <c r="J126" s="49">
        <f t="shared" si="2"/>
        <v>4680</v>
      </c>
    </row>
    <row r="127" spans="1:10" s="13" customFormat="1" ht="14.4" x14ac:dyDescent="0.3">
      <c r="A127" s="14" t="s">
        <v>195</v>
      </c>
      <c r="B127" s="8" t="s">
        <v>14</v>
      </c>
      <c r="C127" s="15" t="s">
        <v>341</v>
      </c>
      <c r="D127" s="39" t="s">
        <v>27</v>
      </c>
      <c r="E127" s="16">
        <v>0</v>
      </c>
      <c r="F127" s="16">
        <v>1000</v>
      </c>
      <c r="G127" s="48">
        <v>0</v>
      </c>
      <c r="H127" s="48">
        <v>0</v>
      </c>
      <c r="I127" s="49">
        <f t="shared" si="3"/>
        <v>0</v>
      </c>
      <c r="J127" s="49">
        <f t="shared" si="2"/>
        <v>1000</v>
      </c>
    </row>
    <row r="128" spans="1:10" s="13" customFormat="1" ht="14.4" x14ac:dyDescent="0.3">
      <c r="A128" s="14" t="s">
        <v>195</v>
      </c>
      <c r="B128" s="8" t="s">
        <v>14</v>
      </c>
      <c r="C128" s="15" t="s">
        <v>196</v>
      </c>
      <c r="D128" s="39" t="s">
        <v>26</v>
      </c>
      <c r="E128" s="16">
        <v>0</v>
      </c>
      <c r="F128" s="16">
        <v>700</v>
      </c>
      <c r="G128" s="48">
        <v>500</v>
      </c>
      <c r="H128" s="48">
        <v>35</v>
      </c>
      <c r="I128" s="49">
        <v>0</v>
      </c>
      <c r="J128" s="49">
        <f>F128+G128+H128</f>
        <v>1235</v>
      </c>
    </row>
    <row r="129" spans="1:10" s="13" customFormat="1" ht="14.4" x14ac:dyDescent="0.3">
      <c r="A129" s="14" t="s">
        <v>197</v>
      </c>
      <c r="B129" s="8" t="s">
        <v>14</v>
      </c>
      <c r="C129" s="15" t="s">
        <v>198</v>
      </c>
      <c r="D129" s="39" t="s">
        <v>27</v>
      </c>
      <c r="E129" s="16">
        <v>0</v>
      </c>
      <c r="F129" s="16">
        <v>4960</v>
      </c>
      <c r="G129" s="48">
        <v>0</v>
      </c>
      <c r="H129" s="48">
        <v>0</v>
      </c>
      <c r="I129" s="49">
        <f t="shared" si="3"/>
        <v>0</v>
      </c>
      <c r="J129" s="49">
        <f t="shared" si="2"/>
        <v>4960</v>
      </c>
    </row>
    <row r="130" spans="1:10" s="13" customFormat="1" ht="14.4" x14ac:dyDescent="0.3">
      <c r="A130" s="14" t="s">
        <v>197</v>
      </c>
      <c r="B130" s="8" t="s">
        <v>14</v>
      </c>
      <c r="C130" s="15" t="s">
        <v>199</v>
      </c>
      <c r="D130" s="39" t="s">
        <v>26</v>
      </c>
      <c r="E130" s="16">
        <v>0</v>
      </c>
      <c r="F130" s="16">
        <v>700</v>
      </c>
      <c r="G130" s="48">
        <v>500</v>
      </c>
      <c r="H130" s="48">
        <v>35</v>
      </c>
      <c r="I130" s="49">
        <v>0</v>
      </c>
      <c r="J130" s="49">
        <f>F130+G130+H130</f>
        <v>1235</v>
      </c>
    </row>
    <row r="131" spans="1:10" s="13" customFormat="1" ht="14.4" x14ac:dyDescent="0.3">
      <c r="A131" s="14" t="s">
        <v>200</v>
      </c>
      <c r="B131" s="8" t="s">
        <v>14</v>
      </c>
      <c r="C131" s="15" t="s">
        <v>201</v>
      </c>
      <c r="D131" s="39" t="s">
        <v>202</v>
      </c>
      <c r="E131" s="16">
        <v>0</v>
      </c>
      <c r="F131" s="16">
        <v>700</v>
      </c>
      <c r="G131" s="48">
        <v>500</v>
      </c>
      <c r="H131" s="48">
        <v>35</v>
      </c>
      <c r="I131" s="49">
        <v>0</v>
      </c>
      <c r="J131" s="49">
        <f t="shared" si="2"/>
        <v>1235</v>
      </c>
    </row>
    <row r="132" spans="1:10" s="13" customFormat="1" ht="14.4" x14ac:dyDescent="0.3">
      <c r="A132" s="14" t="s">
        <v>203</v>
      </c>
      <c r="B132" s="8" t="s">
        <v>14</v>
      </c>
      <c r="C132" s="15" t="s">
        <v>204</v>
      </c>
      <c r="D132" s="39" t="s">
        <v>27</v>
      </c>
      <c r="E132" s="16">
        <v>0</v>
      </c>
      <c r="F132" s="16">
        <v>0</v>
      </c>
      <c r="G132" s="48">
        <v>0</v>
      </c>
      <c r="H132" s="48">
        <v>0</v>
      </c>
      <c r="I132" s="49">
        <f t="shared" si="3"/>
        <v>0</v>
      </c>
      <c r="J132" s="49">
        <f t="shared" si="2"/>
        <v>0</v>
      </c>
    </row>
    <row r="133" spans="1:10" s="13" customFormat="1" ht="14.4" x14ac:dyDescent="0.3">
      <c r="A133" s="14" t="s">
        <v>205</v>
      </c>
      <c r="B133" s="8" t="s">
        <v>14</v>
      </c>
      <c r="C133" s="15" t="s">
        <v>206</v>
      </c>
      <c r="D133" s="39" t="s">
        <v>27</v>
      </c>
      <c r="E133" s="16">
        <v>0</v>
      </c>
      <c r="F133" s="16">
        <v>0</v>
      </c>
      <c r="G133" s="48">
        <v>0</v>
      </c>
      <c r="H133" s="48">
        <v>0</v>
      </c>
      <c r="I133" s="49">
        <f t="shared" si="3"/>
        <v>0</v>
      </c>
      <c r="J133" s="49">
        <f t="shared" si="2"/>
        <v>0</v>
      </c>
    </row>
    <row r="134" spans="1:10" s="13" customFormat="1" ht="14.4" x14ac:dyDescent="0.3">
      <c r="A134" s="14" t="s">
        <v>207</v>
      </c>
      <c r="B134" s="8" t="s">
        <v>14</v>
      </c>
      <c r="C134" s="15" t="s">
        <v>208</v>
      </c>
      <c r="D134" s="39" t="s">
        <v>27</v>
      </c>
      <c r="E134" s="16">
        <v>0</v>
      </c>
      <c r="F134" s="16">
        <v>0</v>
      </c>
      <c r="G134" s="48">
        <v>0</v>
      </c>
      <c r="H134" s="48">
        <v>0</v>
      </c>
      <c r="I134" s="49">
        <f t="shared" si="3"/>
        <v>0</v>
      </c>
      <c r="J134" s="49">
        <f t="shared" si="2"/>
        <v>0</v>
      </c>
    </row>
    <row r="135" spans="1:10" s="13" customFormat="1" ht="14.4" x14ac:dyDescent="0.3">
      <c r="A135" s="14" t="s">
        <v>209</v>
      </c>
      <c r="B135" s="8" t="s">
        <v>14</v>
      </c>
      <c r="C135" s="15" t="s">
        <v>210</v>
      </c>
      <c r="D135" s="39" t="s">
        <v>27</v>
      </c>
      <c r="E135" s="16">
        <v>0</v>
      </c>
      <c r="F135" s="16">
        <v>0</v>
      </c>
      <c r="G135" s="48">
        <v>0</v>
      </c>
      <c r="H135" s="48">
        <v>0</v>
      </c>
      <c r="I135" s="49">
        <f t="shared" si="3"/>
        <v>0</v>
      </c>
      <c r="J135" s="49">
        <f t="shared" si="2"/>
        <v>0</v>
      </c>
    </row>
    <row r="136" spans="1:10" s="13" customFormat="1" ht="14.4" x14ac:dyDescent="0.3">
      <c r="A136" s="14" t="s">
        <v>211</v>
      </c>
      <c r="B136" s="8" t="s">
        <v>14</v>
      </c>
      <c r="C136" s="15" t="s">
        <v>212</v>
      </c>
      <c r="D136" s="39" t="s">
        <v>27</v>
      </c>
      <c r="E136" s="16">
        <v>0</v>
      </c>
      <c r="F136" s="16">
        <v>0</v>
      </c>
      <c r="G136" s="48">
        <v>0</v>
      </c>
      <c r="H136" s="48">
        <v>0</v>
      </c>
      <c r="I136" s="49">
        <f t="shared" si="3"/>
        <v>0</v>
      </c>
      <c r="J136" s="49">
        <f t="shared" si="2"/>
        <v>0</v>
      </c>
    </row>
    <row r="137" spans="1:10" s="13" customFormat="1" ht="14.4" x14ac:dyDescent="0.3">
      <c r="A137" s="14" t="s">
        <v>213</v>
      </c>
      <c r="B137" s="8" t="s">
        <v>14</v>
      </c>
      <c r="C137" s="15" t="s">
        <v>214</v>
      </c>
      <c r="D137" s="39" t="s">
        <v>27</v>
      </c>
      <c r="E137" s="16">
        <v>0</v>
      </c>
      <c r="F137" s="16">
        <v>0</v>
      </c>
      <c r="G137" s="48">
        <v>0</v>
      </c>
      <c r="H137" s="48">
        <v>0</v>
      </c>
      <c r="I137" s="49">
        <f t="shared" si="3"/>
        <v>0</v>
      </c>
      <c r="J137" s="49">
        <f t="shared" si="2"/>
        <v>0</v>
      </c>
    </row>
    <row r="138" spans="1:10" s="21" customFormat="1" ht="14.4" x14ac:dyDescent="0.3">
      <c r="A138" s="22" t="s">
        <v>215</v>
      </c>
      <c r="B138" s="19" t="s">
        <v>14</v>
      </c>
      <c r="C138" s="26" t="s">
        <v>216</v>
      </c>
      <c r="D138" s="39" t="s">
        <v>27</v>
      </c>
      <c r="E138" s="16">
        <v>0</v>
      </c>
      <c r="F138" s="16">
        <v>0</v>
      </c>
      <c r="G138" s="48">
        <v>0</v>
      </c>
      <c r="H138" s="48">
        <v>0</v>
      </c>
      <c r="I138" s="49">
        <f t="shared" si="3"/>
        <v>0</v>
      </c>
      <c r="J138" s="49">
        <f t="shared" si="2"/>
        <v>0</v>
      </c>
    </row>
    <row r="139" spans="1:10" s="21" customFormat="1" ht="14.4" x14ac:dyDescent="0.3">
      <c r="A139" s="22" t="s">
        <v>217</v>
      </c>
      <c r="B139" s="19" t="s">
        <v>33</v>
      </c>
      <c r="C139" s="26" t="s">
        <v>218</v>
      </c>
      <c r="D139" s="40" t="s">
        <v>27</v>
      </c>
      <c r="E139" s="23">
        <v>0</v>
      </c>
      <c r="F139" s="23">
        <v>13800</v>
      </c>
      <c r="G139" s="48">
        <v>0</v>
      </c>
      <c r="H139" s="48">
        <v>0</v>
      </c>
      <c r="I139" s="49">
        <f t="shared" si="3"/>
        <v>0</v>
      </c>
      <c r="J139" s="49">
        <f t="shared" si="2"/>
        <v>13800</v>
      </c>
    </row>
    <row r="140" spans="1:10" s="21" customFormat="1" ht="15" customHeight="1" thickBot="1" x14ac:dyDescent="0.35">
      <c r="A140" s="22" t="s">
        <v>219</v>
      </c>
      <c r="B140" s="19" t="s">
        <v>33</v>
      </c>
      <c r="C140" s="52" t="s">
        <v>220</v>
      </c>
      <c r="D140" s="53" t="s">
        <v>27</v>
      </c>
      <c r="E140" s="23">
        <v>0</v>
      </c>
      <c r="F140" s="23">
        <v>13800</v>
      </c>
      <c r="G140" s="48">
        <v>0</v>
      </c>
      <c r="H140" s="48">
        <v>0</v>
      </c>
      <c r="I140" s="49">
        <f t="shared" si="3"/>
        <v>0</v>
      </c>
      <c r="J140" s="49">
        <f t="shared" si="2"/>
        <v>13800</v>
      </c>
    </row>
    <row r="141" spans="1:10" customFormat="1" ht="15" customHeight="1" x14ac:dyDescent="0.3">
      <c r="A141" s="237" t="s">
        <v>331</v>
      </c>
      <c r="B141" s="238"/>
      <c r="C141" s="239"/>
      <c r="D141" s="243" t="s">
        <v>330</v>
      </c>
      <c r="E141" s="261" t="s">
        <v>1</v>
      </c>
      <c r="F141" s="322"/>
      <c r="G141" s="249" t="s">
        <v>2</v>
      </c>
      <c r="H141" s="250"/>
      <c r="I141" s="257" t="s">
        <v>3</v>
      </c>
      <c r="J141" s="258"/>
    </row>
    <row r="142" spans="1:10" customFormat="1" ht="15" customHeight="1" thickBot="1" x14ac:dyDescent="0.35">
      <c r="A142" s="240"/>
      <c r="B142" s="241"/>
      <c r="C142" s="242"/>
      <c r="D142" s="244"/>
      <c r="E142" s="263"/>
      <c r="F142" s="323"/>
      <c r="G142" s="251"/>
      <c r="H142" s="252"/>
      <c r="I142" s="259"/>
      <c r="J142" s="260"/>
    </row>
    <row r="143" spans="1:10" customFormat="1" ht="30" customHeight="1" x14ac:dyDescent="0.3">
      <c r="A143" s="265" t="s">
        <v>4</v>
      </c>
      <c r="B143" s="267"/>
      <c r="C143" s="269" t="s">
        <v>5</v>
      </c>
      <c r="D143" s="271" t="s">
        <v>6</v>
      </c>
      <c r="E143" s="42" t="s">
        <v>7</v>
      </c>
      <c r="F143" s="43" t="s">
        <v>334</v>
      </c>
      <c r="G143" s="273" t="s">
        <v>8</v>
      </c>
      <c r="H143" s="273" t="s">
        <v>9</v>
      </c>
      <c r="I143" s="253" t="s">
        <v>10</v>
      </c>
      <c r="J143" s="255" t="s">
        <v>347</v>
      </c>
    </row>
    <row r="144" spans="1:10" customFormat="1" ht="16.5" customHeight="1" x14ac:dyDescent="0.3">
      <c r="A144" s="266"/>
      <c r="B144" s="268"/>
      <c r="C144" s="270"/>
      <c r="D144" s="272"/>
      <c r="E144" s="44" t="s">
        <v>11</v>
      </c>
      <c r="F144" s="44" t="s">
        <v>12</v>
      </c>
      <c r="G144" s="274"/>
      <c r="H144" s="274"/>
      <c r="I144" s="254"/>
      <c r="J144" s="256"/>
    </row>
    <row r="145" spans="1:11" s="21" customFormat="1" ht="14.4" x14ac:dyDescent="0.3">
      <c r="A145" s="22" t="s">
        <v>221</v>
      </c>
      <c r="B145" s="19" t="s">
        <v>14</v>
      </c>
      <c r="C145" s="52" t="s">
        <v>222</v>
      </c>
      <c r="D145" s="53" t="s">
        <v>27</v>
      </c>
      <c r="E145" s="23">
        <v>0</v>
      </c>
      <c r="F145" s="23">
        <v>2000</v>
      </c>
      <c r="G145" s="48">
        <v>0</v>
      </c>
      <c r="H145" s="48">
        <v>0</v>
      </c>
      <c r="I145" s="49">
        <f t="shared" si="3"/>
        <v>0</v>
      </c>
      <c r="J145" s="49">
        <f t="shared" si="2"/>
        <v>2000</v>
      </c>
    </row>
    <row r="146" spans="1:11" s="21" customFormat="1" ht="14.4" x14ac:dyDescent="0.3">
      <c r="A146" s="22" t="s">
        <v>223</v>
      </c>
      <c r="B146" s="19" t="s">
        <v>33</v>
      </c>
      <c r="C146" s="52" t="s">
        <v>224</v>
      </c>
      <c r="D146" s="53" t="s">
        <v>27</v>
      </c>
      <c r="E146" s="23">
        <v>0</v>
      </c>
      <c r="F146" s="23">
        <v>8000</v>
      </c>
      <c r="G146" s="48">
        <v>0</v>
      </c>
      <c r="H146" s="48">
        <v>0</v>
      </c>
      <c r="I146" s="49">
        <f t="shared" si="3"/>
        <v>0</v>
      </c>
      <c r="J146" s="49">
        <f t="shared" si="2"/>
        <v>8000</v>
      </c>
    </row>
    <row r="147" spans="1:11" s="21" customFormat="1" ht="14.4" x14ac:dyDescent="0.3">
      <c r="A147" s="22" t="s">
        <v>225</v>
      </c>
      <c r="B147" s="19" t="s">
        <v>14</v>
      </c>
      <c r="C147" s="26" t="s">
        <v>226</v>
      </c>
      <c r="D147" s="40" t="s">
        <v>191</v>
      </c>
      <c r="E147" s="23">
        <v>0</v>
      </c>
      <c r="F147" s="23">
        <v>50</v>
      </c>
      <c r="G147" s="48">
        <v>500</v>
      </c>
      <c r="H147" s="48">
        <v>35</v>
      </c>
      <c r="I147" s="49">
        <v>0</v>
      </c>
      <c r="J147" s="49">
        <f t="shared" si="2"/>
        <v>585</v>
      </c>
    </row>
    <row r="148" spans="1:11" s="21" customFormat="1" ht="14.4" x14ac:dyDescent="0.3">
      <c r="A148" s="22" t="s">
        <v>227</v>
      </c>
      <c r="B148" s="19" t="s">
        <v>14</v>
      </c>
      <c r="C148" s="26" t="s">
        <v>228</v>
      </c>
      <c r="D148" s="40" t="s">
        <v>191</v>
      </c>
      <c r="E148" s="23">
        <v>0</v>
      </c>
      <c r="F148" s="23">
        <v>50</v>
      </c>
      <c r="G148" s="48">
        <v>500</v>
      </c>
      <c r="H148" s="48">
        <v>35</v>
      </c>
      <c r="I148" s="49">
        <v>0</v>
      </c>
      <c r="J148" s="49">
        <f t="shared" si="2"/>
        <v>585</v>
      </c>
    </row>
    <row r="149" spans="1:11" s="21" customFormat="1" ht="16.5" customHeight="1" x14ac:dyDescent="0.3">
      <c r="A149" s="22" t="s">
        <v>229</v>
      </c>
      <c r="B149" s="19" t="s">
        <v>14</v>
      </c>
      <c r="C149" s="52" t="s">
        <v>230</v>
      </c>
      <c r="D149" s="40" t="s">
        <v>191</v>
      </c>
      <c r="E149" s="23">
        <v>0</v>
      </c>
      <c r="F149" s="23">
        <v>50</v>
      </c>
      <c r="G149" s="48">
        <v>500</v>
      </c>
      <c r="H149" s="48">
        <v>35</v>
      </c>
      <c r="I149" s="49">
        <v>0</v>
      </c>
      <c r="J149" s="49">
        <f t="shared" si="2"/>
        <v>585</v>
      </c>
    </row>
    <row r="150" spans="1:11" s="21" customFormat="1" ht="15.75" customHeight="1" x14ac:dyDescent="0.3">
      <c r="A150" s="22" t="s">
        <v>231</v>
      </c>
      <c r="B150" s="19" t="s">
        <v>33</v>
      </c>
      <c r="C150" s="52" t="s">
        <v>232</v>
      </c>
      <c r="D150" s="53" t="s">
        <v>26</v>
      </c>
      <c r="E150" s="23">
        <v>2000</v>
      </c>
      <c r="F150" s="23">
        <v>2000</v>
      </c>
      <c r="G150" s="48">
        <v>500</v>
      </c>
      <c r="H150" s="48">
        <v>35</v>
      </c>
      <c r="I150" s="49">
        <f t="shared" si="3"/>
        <v>2535</v>
      </c>
      <c r="J150" s="49">
        <f t="shared" si="2"/>
        <v>2535</v>
      </c>
    </row>
    <row r="151" spans="1:11" s="21" customFormat="1" ht="15.75" customHeight="1" x14ac:dyDescent="0.3">
      <c r="A151" s="22" t="s">
        <v>233</v>
      </c>
      <c r="B151" s="19" t="s">
        <v>33</v>
      </c>
      <c r="C151" s="52" t="s">
        <v>234</v>
      </c>
      <c r="D151" s="53" t="s">
        <v>27</v>
      </c>
      <c r="E151" s="23">
        <v>0</v>
      </c>
      <c r="F151" s="23">
        <v>4680</v>
      </c>
      <c r="G151" s="48">
        <v>0</v>
      </c>
      <c r="H151" s="48">
        <v>0</v>
      </c>
      <c r="I151" s="49">
        <f t="shared" si="3"/>
        <v>0</v>
      </c>
      <c r="J151" s="49">
        <f t="shared" si="2"/>
        <v>4680</v>
      </c>
    </row>
    <row r="152" spans="1:11" s="21" customFormat="1" ht="15.75" customHeight="1" x14ac:dyDescent="0.3">
      <c r="A152" s="22" t="s">
        <v>235</v>
      </c>
      <c r="B152" s="19" t="s">
        <v>33</v>
      </c>
      <c r="C152" s="52" t="s">
        <v>236</v>
      </c>
      <c r="D152" s="53" t="s">
        <v>26</v>
      </c>
      <c r="E152" s="23">
        <v>2000</v>
      </c>
      <c r="F152" s="23">
        <v>2000</v>
      </c>
      <c r="G152" s="48">
        <v>500</v>
      </c>
      <c r="H152" s="48">
        <v>35</v>
      </c>
      <c r="I152" s="49">
        <f>E152+G152+H152</f>
        <v>2535</v>
      </c>
      <c r="J152" s="49">
        <f>F152+G152+H152</f>
        <v>2535</v>
      </c>
    </row>
    <row r="153" spans="1:11" s="21" customFormat="1" ht="14.25" customHeight="1" x14ac:dyDescent="0.3">
      <c r="A153" s="22" t="s">
        <v>237</v>
      </c>
      <c r="B153" s="19" t="s">
        <v>33</v>
      </c>
      <c r="C153" s="52" t="s">
        <v>238</v>
      </c>
      <c r="D153" s="53" t="s">
        <v>27</v>
      </c>
      <c r="E153" s="23">
        <v>0</v>
      </c>
      <c r="F153" s="23">
        <v>4680</v>
      </c>
      <c r="G153" s="48">
        <v>0</v>
      </c>
      <c r="H153" s="48">
        <v>0</v>
      </c>
      <c r="I153" s="49">
        <f t="shared" si="3"/>
        <v>0</v>
      </c>
      <c r="J153" s="49">
        <f t="shared" si="2"/>
        <v>4680</v>
      </c>
    </row>
    <row r="154" spans="1:11" s="21" customFormat="1" ht="16.5" customHeight="1" x14ac:dyDescent="0.3">
      <c r="A154" s="22" t="s">
        <v>239</v>
      </c>
      <c r="B154" s="19" t="s">
        <v>14</v>
      </c>
      <c r="C154" s="52" t="s">
        <v>240</v>
      </c>
      <c r="D154" s="53" t="s">
        <v>27</v>
      </c>
      <c r="E154" s="23">
        <v>0</v>
      </c>
      <c r="F154" s="23">
        <v>4680</v>
      </c>
      <c r="G154" s="48">
        <v>0</v>
      </c>
      <c r="H154" s="48">
        <v>0</v>
      </c>
      <c r="I154" s="49">
        <f t="shared" si="3"/>
        <v>0</v>
      </c>
      <c r="J154" s="49">
        <f t="shared" si="2"/>
        <v>4680</v>
      </c>
    </row>
    <row r="155" spans="1:11" s="21" customFormat="1" ht="28.5" customHeight="1" x14ac:dyDescent="0.3">
      <c r="A155" s="22" t="s">
        <v>241</v>
      </c>
      <c r="B155" s="19" t="s">
        <v>14</v>
      </c>
      <c r="C155" s="52" t="s">
        <v>242</v>
      </c>
      <c r="D155" s="53" t="s">
        <v>16</v>
      </c>
      <c r="E155" s="23">
        <v>500</v>
      </c>
      <c r="F155" s="23">
        <v>635</v>
      </c>
      <c r="G155" s="48">
        <v>500</v>
      </c>
      <c r="H155" s="48">
        <v>35</v>
      </c>
      <c r="I155" s="49">
        <f t="shared" si="3"/>
        <v>1035</v>
      </c>
      <c r="J155" s="49">
        <f t="shared" si="2"/>
        <v>1170</v>
      </c>
    </row>
    <row r="156" spans="1:11" s="21" customFormat="1" ht="14.4" x14ac:dyDescent="0.3">
      <c r="A156" s="22" t="s">
        <v>243</v>
      </c>
      <c r="B156" s="19" t="s">
        <v>14</v>
      </c>
      <c r="C156" s="52" t="s">
        <v>244</v>
      </c>
      <c r="D156" s="53" t="s">
        <v>27</v>
      </c>
      <c r="E156" s="23">
        <v>0</v>
      </c>
      <c r="F156" s="23">
        <v>13800</v>
      </c>
      <c r="G156" s="48">
        <v>0</v>
      </c>
      <c r="H156" s="48">
        <v>0</v>
      </c>
      <c r="I156" s="49">
        <f t="shared" si="3"/>
        <v>0</v>
      </c>
      <c r="J156" s="49">
        <f t="shared" si="2"/>
        <v>13800</v>
      </c>
    </row>
    <row r="157" spans="1:11" s="21" customFormat="1" ht="14.4" x14ac:dyDescent="0.3">
      <c r="A157" s="22" t="s">
        <v>243</v>
      </c>
      <c r="B157" s="19" t="s">
        <v>103</v>
      </c>
      <c r="C157" s="52" t="s">
        <v>244</v>
      </c>
      <c r="D157" s="53" t="s">
        <v>27</v>
      </c>
      <c r="E157" s="23">
        <v>0</v>
      </c>
      <c r="F157" s="23">
        <v>17030</v>
      </c>
      <c r="G157" s="48">
        <v>0</v>
      </c>
      <c r="H157" s="48">
        <v>0</v>
      </c>
      <c r="I157" s="49">
        <f t="shared" si="3"/>
        <v>0</v>
      </c>
      <c r="J157" s="49">
        <f t="shared" si="2"/>
        <v>17030</v>
      </c>
    </row>
    <row r="158" spans="1:11" s="13" customFormat="1" ht="32.25" customHeight="1" x14ac:dyDescent="0.3">
      <c r="A158" s="14" t="s">
        <v>245</v>
      </c>
      <c r="B158" s="8" t="s">
        <v>14</v>
      </c>
      <c r="C158" s="18" t="s">
        <v>246</v>
      </c>
      <c r="D158" s="38" t="s">
        <v>26</v>
      </c>
      <c r="E158" s="16">
        <v>0</v>
      </c>
      <c r="F158" s="16">
        <v>700</v>
      </c>
      <c r="G158" s="48">
        <v>500</v>
      </c>
      <c r="H158" s="48">
        <v>35</v>
      </c>
      <c r="I158" s="49">
        <v>0</v>
      </c>
      <c r="J158" s="49">
        <f t="shared" si="2"/>
        <v>1235</v>
      </c>
      <c r="K158" s="17"/>
    </row>
    <row r="159" spans="1:11" s="21" customFormat="1" ht="14.4" x14ac:dyDescent="0.3">
      <c r="A159" s="22" t="s">
        <v>247</v>
      </c>
      <c r="B159" s="19" t="s">
        <v>14</v>
      </c>
      <c r="C159" s="52" t="s">
        <v>248</v>
      </c>
      <c r="D159" s="53" t="s">
        <v>191</v>
      </c>
      <c r="E159" s="23">
        <v>0</v>
      </c>
      <c r="F159" s="23">
        <v>50</v>
      </c>
      <c r="G159" s="48">
        <v>500</v>
      </c>
      <c r="H159" s="48">
        <v>35</v>
      </c>
      <c r="I159" s="49">
        <v>0</v>
      </c>
      <c r="J159" s="49">
        <f t="shared" si="2"/>
        <v>585</v>
      </c>
      <c r="K159" s="24"/>
    </row>
    <row r="160" spans="1:11" s="25" customFormat="1" ht="14.4" x14ac:dyDescent="0.3">
      <c r="A160" s="22" t="s">
        <v>249</v>
      </c>
      <c r="B160" s="19" t="s">
        <v>33</v>
      </c>
      <c r="C160" s="54" t="s">
        <v>250</v>
      </c>
      <c r="D160" s="55" t="s">
        <v>27</v>
      </c>
      <c r="E160" s="56">
        <v>0</v>
      </c>
      <c r="F160" s="56" t="s">
        <v>251</v>
      </c>
      <c r="G160" s="48">
        <v>0</v>
      </c>
      <c r="H160" s="48">
        <v>0</v>
      </c>
      <c r="I160" s="49">
        <f t="shared" si="3"/>
        <v>0</v>
      </c>
      <c r="J160" s="49">
        <v>0</v>
      </c>
      <c r="K160" s="63"/>
    </row>
    <row r="161" spans="1:11" s="25" customFormat="1" ht="14.4" x14ac:dyDescent="0.3">
      <c r="A161" s="22" t="s">
        <v>252</v>
      </c>
      <c r="B161" s="19" t="s">
        <v>14</v>
      </c>
      <c r="C161" s="54" t="s">
        <v>253</v>
      </c>
      <c r="D161" s="55" t="s">
        <v>27</v>
      </c>
      <c r="E161" s="56">
        <v>0</v>
      </c>
      <c r="F161" s="56" t="s">
        <v>251</v>
      </c>
      <c r="G161" s="48">
        <v>0</v>
      </c>
      <c r="H161" s="48">
        <v>0</v>
      </c>
      <c r="I161" s="49">
        <v>0</v>
      </c>
      <c r="J161" s="49">
        <v>0</v>
      </c>
      <c r="K161" s="63"/>
    </row>
    <row r="162" spans="1:11" s="13" customFormat="1" ht="14.4" x14ac:dyDescent="0.3">
      <c r="A162" s="14" t="s">
        <v>254</v>
      </c>
      <c r="B162" s="8" t="s">
        <v>14</v>
      </c>
      <c r="C162" s="15" t="s">
        <v>255</v>
      </c>
      <c r="D162" s="39" t="s">
        <v>26</v>
      </c>
      <c r="E162" s="16">
        <v>0</v>
      </c>
      <c r="F162" s="16">
        <v>1000</v>
      </c>
      <c r="G162" s="48">
        <v>500</v>
      </c>
      <c r="H162" s="48">
        <v>35</v>
      </c>
      <c r="I162" s="49">
        <v>0</v>
      </c>
      <c r="J162" s="49">
        <f t="shared" si="2"/>
        <v>1535</v>
      </c>
    </row>
    <row r="163" spans="1:11" s="13" customFormat="1" ht="14.4" x14ac:dyDescent="0.3">
      <c r="A163" s="14" t="s">
        <v>256</v>
      </c>
      <c r="B163" s="8" t="s">
        <v>14</v>
      </c>
      <c r="C163" s="15" t="s">
        <v>257</v>
      </c>
      <c r="D163" s="39" t="s">
        <v>26</v>
      </c>
      <c r="E163" s="16">
        <v>0</v>
      </c>
      <c r="F163" s="16">
        <v>1000</v>
      </c>
      <c r="G163" s="48">
        <v>500</v>
      </c>
      <c r="H163" s="48">
        <v>35</v>
      </c>
      <c r="I163" s="49">
        <v>0</v>
      </c>
      <c r="J163" s="49">
        <f t="shared" si="2"/>
        <v>1535</v>
      </c>
    </row>
    <row r="164" spans="1:11" s="13" customFormat="1" ht="14.4" x14ac:dyDescent="0.3">
      <c r="A164" s="14" t="s">
        <v>258</v>
      </c>
      <c r="B164" s="8" t="s">
        <v>14</v>
      </c>
      <c r="C164" s="15" t="s">
        <v>259</v>
      </c>
      <c r="D164" s="39" t="s">
        <v>26</v>
      </c>
      <c r="E164" s="16">
        <v>0</v>
      </c>
      <c r="F164" s="16">
        <v>700</v>
      </c>
      <c r="G164" s="48">
        <v>500</v>
      </c>
      <c r="H164" s="48">
        <v>35</v>
      </c>
      <c r="I164" s="49">
        <v>0</v>
      </c>
      <c r="J164" s="49">
        <f t="shared" si="2"/>
        <v>1235</v>
      </c>
    </row>
    <row r="165" spans="1:11" s="13" customFormat="1" ht="16.5" customHeight="1" x14ac:dyDescent="0.3">
      <c r="A165" s="14" t="s">
        <v>260</v>
      </c>
      <c r="B165" s="8" t="s">
        <v>14</v>
      </c>
      <c r="C165" s="15" t="s">
        <v>261</v>
      </c>
      <c r="D165" s="39" t="s">
        <v>26</v>
      </c>
      <c r="E165" s="16">
        <v>0</v>
      </c>
      <c r="F165" s="16">
        <v>700</v>
      </c>
      <c r="G165" s="48">
        <v>500</v>
      </c>
      <c r="H165" s="48">
        <v>35</v>
      </c>
      <c r="I165" s="49">
        <v>0</v>
      </c>
      <c r="J165" s="49">
        <f t="shared" si="2"/>
        <v>1235</v>
      </c>
    </row>
    <row r="166" spans="1:11" s="13" customFormat="1" ht="16.5" customHeight="1" x14ac:dyDescent="0.3">
      <c r="A166" s="14" t="s">
        <v>260</v>
      </c>
      <c r="B166" s="8" t="s">
        <v>14</v>
      </c>
      <c r="C166" s="15" t="s">
        <v>261</v>
      </c>
      <c r="D166" s="39" t="s">
        <v>27</v>
      </c>
      <c r="E166" s="16">
        <v>0</v>
      </c>
      <c r="F166" s="16">
        <v>1235</v>
      </c>
      <c r="G166" s="48">
        <v>0</v>
      </c>
      <c r="H166" s="48">
        <v>0</v>
      </c>
      <c r="I166" s="49">
        <f>E166+G166+H166</f>
        <v>0</v>
      </c>
      <c r="J166" s="49">
        <f>F166+G166+H166</f>
        <v>1235</v>
      </c>
    </row>
    <row r="167" spans="1:11" s="24" customFormat="1" ht="17.25" customHeight="1" x14ac:dyDescent="0.3">
      <c r="A167" s="22" t="s">
        <v>262</v>
      </c>
      <c r="B167" s="19" t="s">
        <v>14</v>
      </c>
      <c r="C167" s="26" t="s">
        <v>263</v>
      </c>
      <c r="D167" s="40" t="s">
        <v>27</v>
      </c>
      <c r="E167" s="23">
        <v>0</v>
      </c>
      <c r="F167" s="23">
        <v>1000</v>
      </c>
      <c r="G167" s="48">
        <v>0</v>
      </c>
      <c r="H167" s="27">
        <v>0</v>
      </c>
      <c r="I167" s="49">
        <f t="shared" si="3"/>
        <v>0</v>
      </c>
      <c r="J167" s="49">
        <f t="shared" si="2"/>
        <v>1000</v>
      </c>
    </row>
    <row r="168" spans="1:11" s="24" customFormat="1" ht="17.25" customHeight="1" thickBot="1" x14ac:dyDescent="0.35">
      <c r="A168" s="22" t="s">
        <v>262</v>
      </c>
      <c r="B168" s="19" t="s">
        <v>14</v>
      </c>
      <c r="C168" s="26" t="s">
        <v>264</v>
      </c>
      <c r="D168" s="40" t="s">
        <v>26</v>
      </c>
      <c r="E168" s="23">
        <v>0</v>
      </c>
      <c r="F168" s="23">
        <v>635</v>
      </c>
      <c r="G168" s="48">
        <v>500</v>
      </c>
      <c r="H168" s="27">
        <v>100</v>
      </c>
      <c r="I168" s="49">
        <v>0</v>
      </c>
      <c r="J168" s="49">
        <f>F168+G168+H168</f>
        <v>1235</v>
      </c>
    </row>
    <row r="169" spans="1:11" customFormat="1" ht="15" customHeight="1" x14ac:dyDescent="0.3">
      <c r="A169" s="237" t="s">
        <v>331</v>
      </c>
      <c r="B169" s="238"/>
      <c r="C169" s="239"/>
      <c r="D169" s="243" t="s">
        <v>330</v>
      </c>
      <c r="E169" s="261" t="s">
        <v>1</v>
      </c>
      <c r="F169" s="322"/>
      <c r="G169" s="249" t="s">
        <v>2</v>
      </c>
      <c r="H169" s="250"/>
      <c r="I169" s="257" t="s">
        <v>3</v>
      </c>
      <c r="J169" s="258"/>
    </row>
    <row r="170" spans="1:11" customFormat="1" ht="15" customHeight="1" thickBot="1" x14ac:dyDescent="0.35">
      <c r="A170" s="240"/>
      <c r="B170" s="241"/>
      <c r="C170" s="242"/>
      <c r="D170" s="244"/>
      <c r="E170" s="263"/>
      <c r="F170" s="323"/>
      <c r="G170" s="251"/>
      <c r="H170" s="252"/>
      <c r="I170" s="259"/>
      <c r="J170" s="260"/>
    </row>
    <row r="171" spans="1:11" customFormat="1" ht="30" customHeight="1" x14ac:dyDescent="0.3">
      <c r="A171" s="265" t="s">
        <v>4</v>
      </c>
      <c r="B171" s="267"/>
      <c r="C171" s="269" t="s">
        <v>5</v>
      </c>
      <c r="D171" s="271" t="s">
        <v>6</v>
      </c>
      <c r="E171" s="42" t="s">
        <v>7</v>
      </c>
      <c r="F171" s="43" t="s">
        <v>334</v>
      </c>
      <c r="G171" s="273" t="s">
        <v>8</v>
      </c>
      <c r="H171" s="273" t="s">
        <v>9</v>
      </c>
      <c r="I171" s="253" t="s">
        <v>10</v>
      </c>
      <c r="J171" s="255" t="s">
        <v>347</v>
      </c>
    </row>
    <row r="172" spans="1:11" customFormat="1" ht="16.5" customHeight="1" x14ac:dyDescent="0.3">
      <c r="A172" s="266"/>
      <c r="B172" s="268"/>
      <c r="C172" s="270"/>
      <c r="D172" s="272"/>
      <c r="E172" s="44" t="s">
        <v>11</v>
      </c>
      <c r="F172" s="44" t="s">
        <v>12</v>
      </c>
      <c r="G172" s="274"/>
      <c r="H172" s="274"/>
      <c r="I172" s="254"/>
      <c r="J172" s="256"/>
    </row>
    <row r="173" spans="1:11" s="24" customFormat="1" ht="14.4" x14ac:dyDescent="0.3">
      <c r="A173" s="22" t="s">
        <v>265</v>
      </c>
      <c r="B173" s="19" t="s">
        <v>14</v>
      </c>
      <c r="C173" s="26" t="s">
        <v>266</v>
      </c>
      <c r="D173" s="40" t="s">
        <v>27</v>
      </c>
      <c r="E173" s="23">
        <v>0</v>
      </c>
      <c r="F173" s="23">
        <v>1000</v>
      </c>
      <c r="G173" s="48">
        <v>0</v>
      </c>
      <c r="H173" s="27">
        <v>0</v>
      </c>
      <c r="I173" s="49">
        <f t="shared" si="3"/>
        <v>0</v>
      </c>
      <c r="J173" s="49">
        <f t="shared" si="2"/>
        <v>1000</v>
      </c>
    </row>
    <row r="174" spans="1:11" s="13" customFormat="1" ht="14.4" x14ac:dyDescent="0.3">
      <c r="A174" s="14" t="s">
        <v>267</v>
      </c>
      <c r="B174" s="8" t="s">
        <v>14</v>
      </c>
      <c r="C174" s="15" t="s">
        <v>268</v>
      </c>
      <c r="D174" s="39" t="s">
        <v>26</v>
      </c>
      <c r="E174" s="16">
        <v>0</v>
      </c>
      <c r="F174" s="16">
        <v>635</v>
      </c>
      <c r="G174" s="48">
        <v>500</v>
      </c>
      <c r="H174" s="27">
        <v>100</v>
      </c>
      <c r="I174" s="49">
        <v>0</v>
      </c>
      <c r="J174" s="49">
        <f t="shared" si="2"/>
        <v>1235</v>
      </c>
    </row>
    <row r="175" spans="1:11" s="13" customFormat="1" ht="14.4" x14ac:dyDescent="0.3">
      <c r="A175" s="14" t="s">
        <v>267</v>
      </c>
      <c r="B175" s="8" t="s">
        <v>14</v>
      </c>
      <c r="C175" s="15" t="s">
        <v>268</v>
      </c>
      <c r="D175" s="39" t="s">
        <v>27</v>
      </c>
      <c r="E175" s="16">
        <v>0</v>
      </c>
      <c r="F175" s="16">
        <v>1235</v>
      </c>
      <c r="G175" s="48">
        <v>0</v>
      </c>
      <c r="H175" s="27">
        <v>0</v>
      </c>
      <c r="I175" s="49">
        <f>E175+G175+H175</f>
        <v>0</v>
      </c>
      <c r="J175" s="49">
        <f>F175+G175+H175</f>
        <v>1235</v>
      </c>
    </row>
    <row r="176" spans="1:11" s="13" customFormat="1" ht="14.4" x14ac:dyDescent="0.3">
      <c r="A176" s="14" t="s">
        <v>269</v>
      </c>
      <c r="B176" s="8" t="s">
        <v>14</v>
      </c>
      <c r="C176" s="15" t="s">
        <v>270</v>
      </c>
      <c r="D176" s="39" t="s">
        <v>26</v>
      </c>
      <c r="E176" s="16">
        <v>0</v>
      </c>
      <c r="F176" s="16">
        <v>635</v>
      </c>
      <c r="G176" s="48">
        <v>500</v>
      </c>
      <c r="H176" s="27">
        <v>100</v>
      </c>
      <c r="I176" s="49">
        <v>0</v>
      </c>
      <c r="J176" s="49">
        <f t="shared" si="2"/>
        <v>1235</v>
      </c>
    </row>
    <row r="177" spans="1:10" s="13" customFormat="1" ht="14.4" x14ac:dyDescent="0.3">
      <c r="A177" s="14" t="s">
        <v>269</v>
      </c>
      <c r="B177" s="8" t="s">
        <v>14</v>
      </c>
      <c r="C177" s="15" t="s">
        <v>270</v>
      </c>
      <c r="D177" s="39" t="s">
        <v>27</v>
      </c>
      <c r="E177" s="16">
        <v>0</v>
      </c>
      <c r="F177" s="16">
        <v>1235</v>
      </c>
      <c r="G177" s="48">
        <v>0</v>
      </c>
      <c r="H177" s="27">
        <v>0</v>
      </c>
      <c r="I177" s="49">
        <f>E177+G177+H177</f>
        <v>0</v>
      </c>
      <c r="J177" s="49">
        <f>F177+G177+H177</f>
        <v>1235</v>
      </c>
    </row>
    <row r="178" spans="1:10" s="13" customFormat="1" ht="14.4" x14ac:dyDescent="0.3">
      <c r="A178" s="14" t="s">
        <v>271</v>
      </c>
      <c r="B178" s="8" t="s">
        <v>33</v>
      </c>
      <c r="C178" s="15" t="s">
        <v>272</v>
      </c>
      <c r="D178" s="39" t="s">
        <v>27</v>
      </c>
      <c r="E178" s="16">
        <v>0</v>
      </c>
      <c r="F178" s="16">
        <v>15730</v>
      </c>
      <c r="G178" s="48">
        <v>0</v>
      </c>
      <c r="H178" s="27">
        <v>0</v>
      </c>
      <c r="I178" s="49">
        <f t="shared" si="3"/>
        <v>0</v>
      </c>
      <c r="J178" s="49">
        <f t="shared" si="2"/>
        <v>15730</v>
      </c>
    </row>
    <row r="179" spans="1:10" s="13" customFormat="1" ht="14.4" x14ac:dyDescent="0.3">
      <c r="A179" s="14" t="s">
        <v>273</v>
      </c>
      <c r="B179" s="8" t="s">
        <v>33</v>
      </c>
      <c r="C179" s="15" t="s">
        <v>274</v>
      </c>
      <c r="D179" s="39" t="s">
        <v>27</v>
      </c>
      <c r="E179" s="16">
        <v>0</v>
      </c>
      <c r="F179" s="16">
        <v>20930</v>
      </c>
      <c r="G179" s="48">
        <v>0</v>
      </c>
      <c r="H179" s="27">
        <v>0</v>
      </c>
      <c r="I179" s="49">
        <f t="shared" si="3"/>
        <v>0</v>
      </c>
      <c r="J179" s="49">
        <f t="shared" ref="J179:J210" si="4">F179+G179+H179</f>
        <v>20930</v>
      </c>
    </row>
    <row r="180" spans="1:10" s="13" customFormat="1" ht="14.4" x14ac:dyDescent="0.3">
      <c r="A180" s="14" t="s">
        <v>275</v>
      </c>
      <c r="B180" s="8" t="s">
        <v>33</v>
      </c>
      <c r="C180" s="15" t="s">
        <v>276</v>
      </c>
      <c r="D180" s="39" t="s">
        <v>27</v>
      </c>
      <c r="E180" s="16">
        <v>0</v>
      </c>
      <c r="F180" s="16">
        <v>20930</v>
      </c>
      <c r="G180" s="48">
        <v>0</v>
      </c>
      <c r="H180" s="27">
        <v>0</v>
      </c>
      <c r="I180" s="49">
        <f t="shared" si="3"/>
        <v>0</v>
      </c>
      <c r="J180" s="49">
        <f t="shared" si="4"/>
        <v>20930</v>
      </c>
    </row>
    <row r="181" spans="1:10" s="13" customFormat="1" ht="14.4" x14ac:dyDescent="0.3">
      <c r="A181" s="14" t="s">
        <v>277</v>
      </c>
      <c r="B181" s="8" t="s">
        <v>33</v>
      </c>
      <c r="C181" s="15" t="s">
        <v>278</v>
      </c>
      <c r="D181" s="39" t="s">
        <v>27</v>
      </c>
      <c r="E181" s="16">
        <v>0</v>
      </c>
      <c r="F181" s="16">
        <v>20930</v>
      </c>
      <c r="G181" s="48">
        <v>0</v>
      </c>
      <c r="H181" s="27">
        <v>0</v>
      </c>
      <c r="I181" s="49">
        <f t="shared" si="3"/>
        <v>0</v>
      </c>
      <c r="J181" s="49">
        <f t="shared" si="4"/>
        <v>20930</v>
      </c>
    </row>
    <row r="182" spans="1:10" s="13" customFormat="1" ht="14.4" x14ac:dyDescent="0.3">
      <c r="A182" s="14" t="s">
        <v>279</v>
      </c>
      <c r="B182" s="8" t="s">
        <v>33</v>
      </c>
      <c r="C182" s="15" t="s">
        <v>280</v>
      </c>
      <c r="D182" s="39" t="s">
        <v>27</v>
      </c>
      <c r="E182" s="16">
        <v>0</v>
      </c>
      <c r="F182" s="16">
        <v>20930</v>
      </c>
      <c r="G182" s="48">
        <v>0</v>
      </c>
      <c r="H182" s="27">
        <v>0</v>
      </c>
      <c r="I182" s="49">
        <f t="shared" si="3"/>
        <v>0</v>
      </c>
      <c r="J182" s="49">
        <f t="shared" si="4"/>
        <v>20930</v>
      </c>
    </row>
    <row r="183" spans="1:10" s="13" customFormat="1" ht="14.4" x14ac:dyDescent="0.3">
      <c r="A183" s="14" t="s">
        <v>281</v>
      </c>
      <c r="B183" s="8" t="s">
        <v>33</v>
      </c>
      <c r="C183" s="15" t="s">
        <v>282</v>
      </c>
      <c r="D183" s="39" t="s">
        <v>27</v>
      </c>
      <c r="E183" s="16">
        <v>0</v>
      </c>
      <c r="F183" s="16" t="s">
        <v>283</v>
      </c>
      <c r="G183" s="48">
        <v>0</v>
      </c>
      <c r="H183" s="27">
        <v>0</v>
      </c>
      <c r="I183" s="49">
        <f t="shared" ref="I183:I200" si="5">E183+G183+H183</f>
        <v>0</v>
      </c>
      <c r="J183" s="16" t="s">
        <v>283</v>
      </c>
    </row>
    <row r="184" spans="1:10" s="13" customFormat="1" ht="14.4" x14ac:dyDescent="0.3">
      <c r="A184" s="14" t="s">
        <v>284</v>
      </c>
      <c r="B184" s="8" t="s">
        <v>33</v>
      </c>
      <c r="C184" s="15" t="s">
        <v>285</v>
      </c>
      <c r="D184" s="39" t="s">
        <v>27</v>
      </c>
      <c r="E184" s="16">
        <v>0</v>
      </c>
      <c r="F184" s="16" t="s">
        <v>286</v>
      </c>
      <c r="G184" s="48">
        <v>0</v>
      </c>
      <c r="H184" s="27">
        <v>0</v>
      </c>
      <c r="I184" s="49">
        <f t="shared" si="5"/>
        <v>0</v>
      </c>
      <c r="J184" s="16" t="s">
        <v>286</v>
      </c>
    </row>
    <row r="185" spans="1:10" s="13" customFormat="1" ht="14.4" x14ac:dyDescent="0.3">
      <c r="A185" s="14" t="s">
        <v>287</v>
      </c>
      <c r="B185" s="8" t="s">
        <v>14</v>
      </c>
      <c r="C185" s="15" t="s">
        <v>288</v>
      </c>
      <c r="D185" s="39" t="s">
        <v>27</v>
      </c>
      <c r="E185" s="16">
        <v>0</v>
      </c>
      <c r="F185" s="16">
        <v>4030</v>
      </c>
      <c r="G185" s="48">
        <v>0</v>
      </c>
      <c r="H185" s="27">
        <v>0</v>
      </c>
      <c r="I185" s="49">
        <f t="shared" si="5"/>
        <v>0</v>
      </c>
      <c r="J185" s="49">
        <f t="shared" si="4"/>
        <v>4030</v>
      </c>
    </row>
    <row r="186" spans="1:10" s="13" customFormat="1" ht="14.4" x14ac:dyDescent="0.3">
      <c r="A186" s="14" t="s">
        <v>289</v>
      </c>
      <c r="B186" s="8" t="s">
        <v>33</v>
      </c>
      <c r="C186" s="15" t="s">
        <v>290</v>
      </c>
      <c r="D186" s="39" t="s">
        <v>27</v>
      </c>
      <c r="E186" s="16">
        <v>0</v>
      </c>
      <c r="F186" s="16">
        <v>4030</v>
      </c>
      <c r="G186" s="48">
        <v>0</v>
      </c>
      <c r="H186" s="27">
        <v>0</v>
      </c>
      <c r="I186" s="49">
        <f t="shared" si="5"/>
        <v>0</v>
      </c>
      <c r="J186" s="49">
        <f t="shared" si="4"/>
        <v>4030</v>
      </c>
    </row>
    <row r="187" spans="1:10" s="13" customFormat="1" ht="14.25" customHeight="1" x14ac:dyDescent="0.3">
      <c r="A187" s="14" t="s">
        <v>291</v>
      </c>
      <c r="B187" s="8" t="s">
        <v>33</v>
      </c>
      <c r="C187" s="18" t="s">
        <v>292</v>
      </c>
      <c r="D187" s="38" t="s">
        <v>27</v>
      </c>
      <c r="E187" s="16">
        <v>0</v>
      </c>
      <c r="F187" s="16">
        <v>13800</v>
      </c>
      <c r="G187" s="48">
        <v>0</v>
      </c>
      <c r="H187" s="27">
        <v>0</v>
      </c>
      <c r="I187" s="49">
        <f t="shared" si="5"/>
        <v>0</v>
      </c>
      <c r="J187" s="49">
        <f t="shared" si="4"/>
        <v>13800</v>
      </c>
    </row>
    <row r="188" spans="1:10" s="13" customFormat="1" ht="14.4" x14ac:dyDescent="0.3">
      <c r="A188" s="14" t="s">
        <v>293</v>
      </c>
      <c r="B188" s="8" t="s">
        <v>33</v>
      </c>
      <c r="C188" s="18" t="s">
        <v>294</v>
      </c>
      <c r="D188" s="38" t="s">
        <v>27</v>
      </c>
      <c r="E188" s="16">
        <v>0</v>
      </c>
      <c r="F188" s="16">
        <v>20930</v>
      </c>
      <c r="G188" s="48">
        <v>0</v>
      </c>
      <c r="H188" s="27">
        <v>0</v>
      </c>
      <c r="I188" s="49">
        <f t="shared" si="5"/>
        <v>0</v>
      </c>
      <c r="J188" s="49">
        <f t="shared" si="4"/>
        <v>20930</v>
      </c>
    </row>
    <row r="189" spans="1:10" s="13" customFormat="1" ht="14.4" x14ac:dyDescent="0.3">
      <c r="A189" s="14" t="s">
        <v>295</v>
      </c>
      <c r="B189" s="8" t="s">
        <v>33</v>
      </c>
      <c r="C189" s="18" t="s">
        <v>296</v>
      </c>
      <c r="D189" s="38" t="s">
        <v>27</v>
      </c>
      <c r="E189" s="16">
        <v>0</v>
      </c>
      <c r="F189" s="16">
        <v>20930</v>
      </c>
      <c r="G189" s="48">
        <v>0</v>
      </c>
      <c r="H189" s="27">
        <v>0</v>
      </c>
      <c r="I189" s="49">
        <f t="shared" si="5"/>
        <v>0</v>
      </c>
      <c r="J189" s="49">
        <f t="shared" si="4"/>
        <v>20930</v>
      </c>
    </row>
    <row r="190" spans="1:10" s="13" customFormat="1" ht="14.4" x14ac:dyDescent="0.3">
      <c r="A190" s="14" t="s">
        <v>297</v>
      </c>
      <c r="B190" s="8" t="s">
        <v>33</v>
      </c>
      <c r="C190" s="18" t="s">
        <v>298</v>
      </c>
      <c r="D190" s="38" t="s">
        <v>27</v>
      </c>
      <c r="E190" s="16">
        <v>0</v>
      </c>
      <c r="F190" s="16">
        <v>17030</v>
      </c>
      <c r="G190" s="48">
        <v>0</v>
      </c>
      <c r="H190" s="27">
        <v>0</v>
      </c>
      <c r="I190" s="49">
        <f t="shared" si="5"/>
        <v>0</v>
      </c>
      <c r="J190" s="49">
        <f t="shared" si="4"/>
        <v>17030</v>
      </c>
    </row>
    <row r="191" spans="1:10" s="13" customFormat="1" ht="14.4" x14ac:dyDescent="0.3">
      <c r="A191" s="14" t="s">
        <v>299</v>
      </c>
      <c r="B191" s="8" t="s">
        <v>33</v>
      </c>
      <c r="C191" s="18" t="s">
        <v>300</v>
      </c>
      <c r="D191" s="38" t="s">
        <v>27</v>
      </c>
      <c r="E191" s="16">
        <v>0</v>
      </c>
      <c r="F191" s="16">
        <v>5330</v>
      </c>
      <c r="G191" s="48">
        <v>0</v>
      </c>
      <c r="H191" s="27">
        <v>0</v>
      </c>
      <c r="I191" s="49">
        <f t="shared" si="5"/>
        <v>0</v>
      </c>
      <c r="J191" s="49">
        <f t="shared" si="4"/>
        <v>5330</v>
      </c>
    </row>
    <row r="192" spans="1:10" s="13" customFormat="1" ht="13.5" customHeight="1" x14ac:dyDescent="0.3">
      <c r="A192" s="14" t="s">
        <v>301</v>
      </c>
      <c r="B192" s="8" t="s">
        <v>33</v>
      </c>
      <c r="C192" s="18" t="s">
        <v>302</v>
      </c>
      <c r="D192" s="38" t="s">
        <v>27</v>
      </c>
      <c r="E192" s="16">
        <v>0</v>
      </c>
      <c r="F192" s="16">
        <v>7280</v>
      </c>
      <c r="G192" s="48">
        <v>0</v>
      </c>
      <c r="H192" s="27">
        <v>0</v>
      </c>
      <c r="I192" s="49">
        <f t="shared" si="5"/>
        <v>0</v>
      </c>
      <c r="J192" s="49">
        <f t="shared" si="4"/>
        <v>7280</v>
      </c>
    </row>
    <row r="193" spans="1:10" s="21" customFormat="1" ht="13.5" customHeight="1" x14ac:dyDescent="0.3">
      <c r="A193" s="22" t="s">
        <v>303</v>
      </c>
      <c r="B193" s="19" t="s">
        <v>14</v>
      </c>
      <c r="C193" s="52" t="s">
        <v>304</v>
      </c>
      <c r="D193" s="53" t="s">
        <v>27</v>
      </c>
      <c r="E193" s="23">
        <v>0</v>
      </c>
      <c r="F193" s="23">
        <v>7280</v>
      </c>
      <c r="G193" s="48">
        <v>0</v>
      </c>
      <c r="H193" s="27">
        <v>0</v>
      </c>
      <c r="I193" s="49">
        <f t="shared" si="5"/>
        <v>0</v>
      </c>
      <c r="J193" s="49">
        <f t="shared" si="4"/>
        <v>7280</v>
      </c>
    </row>
    <row r="194" spans="1:10" s="21" customFormat="1" ht="14.4" x14ac:dyDescent="0.3">
      <c r="A194" s="22" t="s">
        <v>305</v>
      </c>
      <c r="B194" s="19" t="s">
        <v>33</v>
      </c>
      <c r="C194" s="52" t="s">
        <v>306</v>
      </c>
      <c r="D194" s="53" t="s">
        <v>27</v>
      </c>
      <c r="E194" s="23">
        <v>0</v>
      </c>
      <c r="F194" s="23">
        <v>7930</v>
      </c>
      <c r="G194" s="48">
        <v>0</v>
      </c>
      <c r="H194" s="27">
        <v>0</v>
      </c>
      <c r="I194" s="49">
        <f t="shared" si="5"/>
        <v>0</v>
      </c>
      <c r="J194" s="49">
        <f t="shared" si="4"/>
        <v>7930</v>
      </c>
    </row>
    <row r="195" spans="1:10" s="24" customFormat="1" ht="14.4" x14ac:dyDescent="0.3">
      <c r="A195" s="22" t="s">
        <v>307</v>
      </c>
      <c r="B195" s="19" t="s">
        <v>14</v>
      </c>
      <c r="C195" s="52" t="s">
        <v>308</v>
      </c>
      <c r="D195" s="53" t="s">
        <v>27</v>
      </c>
      <c r="E195" s="23">
        <v>0</v>
      </c>
      <c r="F195" s="23">
        <v>50</v>
      </c>
      <c r="G195" s="48">
        <v>0</v>
      </c>
      <c r="H195" s="27">
        <v>0</v>
      </c>
      <c r="I195" s="49">
        <f t="shared" si="5"/>
        <v>0</v>
      </c>
      <c r="J195" s="49">
        <f t="shared" si="4"/>
        <v>50</v>
      </c>
    </row>
    <row r="196" spans="1:10" s="24" customFormat="1" ht="14.4" x14ac:dyDescent="0.3">
      <c r="A196" s="22" t="s">
        <v>307</v>
      </c>
      <c r="B196" s="19" t="s">
        <v>14</v>
      </c>
      <c r="C196" s="52" t="s">
        <v>308</v>
      </c>
      <c r="D196" s="53" t="s">
        <v>26</v>
      </c>
      <c r="E196" s="23">
        <v>0</v>
      </c>
      <c r="F196" s="23">
        <v>635</v>
      </c>
      <c r="G196" s="48">
        <v>500</v>
      </c>
      <c r="H196" s="27">
        <v>100</v>
      </c>
      <c r="I196" s="49">
        <v>0</v>
      </c>
      <c r="J196" s="49">
        <f>F196+G196+H196</f>
        <v>1235</v>
      </c>
    </row>
    <row r="197" spans="1:10" s="13" customFormat="1" ht="14.4" x14ac:dyDescent="0.3">
      <c r="A197" s="14" t="s">
        <v>309</v>
      </c>
      <c r="B197" s="8" t="s">
        <v>14</v>
      </c>
      <c r="C197" s="18" t="s">
        <v>310</v>
      </c>
      <c r="D197" s="39" t="s">
        <v>27</v>
      </c>
      <c r="E197" s="16">
        <v>0</v>
      </c>
      <c r="F197" s="16">
        <v>4960</v>
      </c>
      <c r="G197" s="48">
        <v>0</v>
      </c>
      <c r="H197" s="27">
        <v>0</v>
      </c>
      <c r="I197" s="49">
        <f t="shared" si="5"/>
        <v>0</v>
      </c>
      <c r="J197" s="49">
        <f t="shared" si="4"/>
        <v>4960</v>
      </c>
    </row>
    <row r="198" spans="1:10" s="13" customFormat="1" ht="14.4" x14ac:dyDescent="0.3">
      <c r="A198" s="14" t="s">
        <v>311</v>
      </c>
      <c r="B198" s="8" t="s">
        <v>14</v>
      </c>
      <c r="C198" s="18" t="s">
        <v>312</v>
      </c>
      <c r="D198" s="38" t="s">
        <v>27</v>
      </c>
      <c r="E198" s="16">
        <v>0</v>
      </c>
      <c r="F198" s="16">
        <v>0</v>
      </c>
      <c r="G198" s="48">
        <v>0</v>
      </c>
      <c r="H198" s="27">
        <v>0</v>
      </c>
      <c r="I198" s="49">
        <f t="shared" si="5"/>
        <v>0</v>
      </c>
      <c r="J198" s="49">
        <f t="shared" si="4"/>
        <v>0</v>
      </c>
    </row>
    <row r="199" spans="1:10" s="13" customFormat="1" ht="14.4" x14ac:dyDescent="0.3">
      <c r="A199" s="14" t="s">
        <v>313</v>
      </c>
      <c r="B199" s="8" t="s">
        <v>14</v>
      </c>
      <c r="C199" s="15" t="s">
        <v>314</v>
      </c>
      <c r="D199" s="39" t="s">
        <v>26</v>
      </c>
      <c r="E199" s="16">
        <v>0</v>
      </c>
      <c r="F199" s="16">
        <v>635</v>
      </c>
      <c r="G199" s="48">
        <v>500</v>
      </c>
      <c r="H199" s="27">
        <v>100</v>
      </c>
      <c r="I199" s="49">
        <v>0</v>
      </c>
      <c r="J199" s="49">
        <f t="shared" si="4"/>
        <v>1235</v>
      </c>
    </row>
    <row r="200" spans="1:10" s="13" customFormat="1" ht="15" thickBot="1" x14ac:dyDescent="0.35">
      <c r="A200" s="14" t="s">
        <v>315</v>
      </c>
      <c r="B200" s="8" t="s">
        <v>14</v>
      </c>
      <c r="C200" s="18" t="s">
        <v>316</v>
      </c>
      <c r="D200" s="38" t="s">
        <v>27</v>
      </c>
      <c r="E200" s="16">
        <v>0</v>
      </c>
      <c r="F200" s="16">
        <v>800</v>
      </c>
      <c r="G200" s="48">
        <v>0</v>
      </c>
      <c r="H200" s="27">
        <v>0</v>
      </c>
      <c r="I200" s="49">
        <f t="shared" si="5"/>
        <v>0</v>
      </c>
      <c r="J200" s="49">
        <f t="shared" si="4"/>
        <v>800</v>
      </c>
    </row>
    <row r="201" spans="1:10" customFormat="1" ht="15" customHeight="1" x14ac:dyDescent="0.3">
      <c r="A201" s="237" t="s">
        <v>331</v>
      </c>
      <c r="B201" s="238"/>
      <c r="C201" s="239"/>
      <c r="D201" s="243" t="s">
        <v>330</v>
      </c>
      <c r="E201" s="261" t="s">
        <v>1</v>
      </c>
      <c r="F201" s="322"/>
      <c r="G201" s="249" t="s">
        <v>2</v>
      </c>
      <c r="H201" s="250"/>
      <c r="I201" s="257" t="s">
        <v>3</v>
      </c>
      <c r="J201" s="258"/>
    </row>
    <row r="202" spans="1:10" customFormat="1" ht="15" customHeight="1" thickBot="1" x14ac:dyDescent="0.35">
      <c r="A202" s="240"/>
      <c r="B202" s="241"/>
      <c r="C202" s="242"/>
      <c r="D202" s="244"/>
      <c r="E202" s="263"/>
      <c r="F202" s="323"/>
      <c r="G202" s="251"/>
      <c r="H202" s="252"/>
      <c r="I202" s="259"/>
      <c r="J202" s="260"/>
    </row>
    <row r="203" spans="1:10" customFormat="1" ht="30" customHeight="1" x14ac:dyDescent="0.3">
      <c r="A203" s="265" t="s">
        <v>4</v>
      </c>
      <c r="B203" s="267"/>
      <c r="C203" s="269" t="s">
        <v>5</v>
      </c>
      <c r="D203" s="271" t="s">
        <v>6</v>
      </c>
      <c r="E203" s="42" t="s">
        <v>7</v>
      </c>
      <c r="F203" s="43" t="s">
        <v>334</v>
      </c>
      <c r="G203" s="273" t="s">
        <v>8</v>
      </c>
      <c r="H203" s="273" t="s">
        <v>9</v>
      </c>
      <c r="I203" s="253" t="s">
        <v>10</v>
      </c>
      <c r="J203" s="255" t="s">
        <v>347</v>
      </c>
    </row>
    <row r="204" spans="1:10" customFormat="1" ht="16.5" customHeight="1" x14ac:dyDescent="0.3">
      <c r="A204" s="266"/>
      <c r="B204" s="268"/>
      <c r="C204" s="270"/>
      <c r="D204" s="272"/>
      <c r="E204" s="44" t="s">
        <v>11</v>
      </c>
      <c r="F204" s="44" t="s">
        <v>12</v>
      </c>
      <c r="G204" s="274"/>
      <c r="H204" s="274"/>
      <c r="I204" s="254"/>
      <c r="J204" s="256"/>
    </row>
    <row r="205" spans="1:10" s="13" customFormat="1" ht="14.4" x14ac:dyDescent="0.3">
      <c r="A205" s="14" t="s">
        <v>317</v>
      </c>
      <c r="B205" s="8" t="s">
        <v>14</v>
      </c>
      <c r="C205" s="15" t="s">
        <v>318</v>
      </c>
      <c r="D205" s="39" t="s">
        <v>319</v>
      </c>
      <c r="E205" s="16">
        <v>0</v>
      </c>
      <c r="F205" s="16">
        <v>50</v>
      </c>
      <c r="G205" s="48">
        <v>500</v>
      </c>
      <c r="H205" s="27">
        <v>100</v>
      </c>
      <c r="I205" s="49">
        <v>0</v>
      </c>
      <c r="J205" s="49">
        <f t="shared" si="4"/>
        <v>650</v>
      </c>
    </row>
    <row r="206" spans="1:10" s="13" customFormat="1" ht="14.4" x14ac:dyDescent="0.3">
      <c r="A206" s="14" t="s">
        <v>320</v>
      </c>
      <c r="B206" s="8" t="s">
        <v>14</v>
      </c>
      <c r="C206" s="15" t="s">
        <v>321</v>
      </c>
      <c r="D206" s="39" t="s">
        <v>26</v>
      </c>
      <c r="E206" s="16">
        <v>0</v>
      </c>
      <c r="F206" s="16">
        <v>635</v>
      </c>
      <c r="G206" s="48">
        <v>500</v>
      </c>
      <c r="H206" s="27">
        <v>100</v>
      </c>
      <c r="I206" s="49">
        <v>0</v>
      </c>
      <c r="J206" s="49">
        <f t="shared" si="4"/>
        <v>1235</v>
      </c>
    </row>
    <row r="207" spans="1:10" s="13" customFormat="1" ht="14.4" x14ac:dyDescent="0.3">
      <c r="A207" s="14" t="s">
        <v>322</v>
      </c>
      <c r="B207" s="8" t="s">
        <v>14</v>
      </c>
      <c r="C207" s="15" t="s">
        <v>323</v>
      </c>
      <c r="D207" s="39" t="s">
        <v>26</v>
      </c>
      <c r="E207" s="16">
        <v>0</v>
      </c>
      <c r="F207" s="16">
        <v>635</v>
      </c>
      <c r="G207" s="48">
        <v>500</v>
      </c>
      <c r="H207" s="27">
        <v>100</v>
      </c>
      <c r="I207" s="49">
        <v>0</v>
      </c>
      <c r="J207" s="49">
        <f t="shared" si="4"/>
        <v>1235</v>
      </c>
    </row>
    <row r="208" spans="1:10" s="13" customFormat="1" ht="14.4" x14ac:dyDescent="0.3">
      <c r="A208" s="14" t="s">
        <v>324</v>
      </c>
      <c r="B208" s="8" t="s">
        <v>14</v>
      </c>
      <c r="C208" s="15" t="s">
        <v>325</v>
      </c>
      <c r="D208" s="39" t="s">
        <v>26</v>
      </c>
      <c r="E208" s="16">
        <v>0</v>
      </c>
      <c r="F208" s="16">
        <v>635</v>
      </c>
      <c r="G208" s="48">
        <v>500</v>
      </c>
      <c r="H208" s="27">
        <v>100</v>
      </c>
      <c r="I208" s="49">
        <v>0</v>
      </c>
      <c r="J208" s="49">
        <f t="shared" si="4"/>
        <v>1235</v>
      </c>
    </row>
    <row r="209" spans="1:10" s="13" customFormat="1" ht="14.4" x14ac:dyDescent="0.3">
      <c r="A209" s="14" t="s">
        <v>326</v>
      </c>
      <c r="B209" s="8" t="s">
        <v>14</v>
      </c>
      <c r="C209" s="15" t="s">
        <v>327</v>
      </c>
      <c r="D209" s="39" t="s">
        <v>26</v>
      </c>
      <c r="E209" s="16">
        <v>0</v>
      </c>
      <c r="F209" s="16">
        <v>635</v>
      </c>
      <c r="G209" s="48">
        <v>500</v>
      </c>
      <c r="H209" s="27">
        <v>100</v>
      </c>
      <c r="I209" s="49">
        <v>0</v>
      </c>
      <c r="J209" s="49">
        <f t="shared" si="4"/>
        <v>1235</v>
      </c>
    </row>
    <row r="210" spans="1:10" s="13" customFormat="1" ht="14.4" x14ac:dyDescent="0.3">
      <c r="A210" s="14" t="s">
        <v>328</v>
      </c>
      <c r="B210" s="8" t="s">
        <v>14</v>
      </c>
      <c r="C210" s="15" t="s">
        <v>329</v>
      </c>
      <c r="D210" s="39" t="s">
        <v>26</v>
      </c>
      <c r="E210" s="16">
        <v>0</v>
      </c>
      <c r="F210" s="16">
        <v>635</v>
      </c>
      <c r="G210" s="48">
        <v>500</v>
      </c>
      <c r="H210" s="27">
        <v>100</v>
      </c>
      <c r="I210" s="49">
        <v>0</v>
      </c>
      <c r="J210" s="49">
        <f t="shared" si="4"/>
        <v>1235</v>
      </c>
    </row>
    <row r="211" spans="1:10" ht="7.5" customHeight="1" x14ac:dyDescent="0.25">
      <c r="A211" s="57"/>
      <c r="C211" s="58"/>
      <c r="D211" s="59"/>
      <c r="E211" s="60"/>
      <c r="F211" s="60"/>
      <c r="G211" s="61"/>
      <c r="H211" s="61"/>
      <c r="I211" s="62"/>
      <c r="J211" s="62"/>
    </row>
    <row r="212" spans="1:10" ht="24.75" customHeight="1" x14ac:dyDescent="0.25">
      <c r="A212" s="326" t="s">
        <v>339</v>
      </c>
      <c r="B212" s="326"/>
      <c r="C212" s="326"/>
      <c r="D212" s="326"/>
      <c r="E212" s="326"/>
      <c r="F212" s="326"/>
      <c r="G212" s="326"/>
      <c r="H212" s="326"/>
      <c r="I212" s="326"/>
    </row>
    <row r="213" spans="1:10" ht="53.25" customHeight="1" x14ac:dyDescent="0.25">
      <c r="A213" s="324" t="s">
        <v>344</v>
      </c>
      <c r="B213" s="324"/>
      <c r="C213" s="324"/>
      <c r="D213" s="324"/>
      <c r="E213" s="324"/>
      <c r="F213" s="324"/>
      <c r="G213" s="324"/>
      <c r="H213" s="324"/>
      <c r="I213" s="324"/>
    </row>
    <row r="214" spans="1:10" ht="30.75" customHeight="1" x14ac:dyDescent="0.25">
      <c r="A214" s="325" t="s">
        <v>338</v>
      </c>
      <c r="B214" s="325"/>
      <c r="C214" s="325"/>
      <c r="D214" s="325"/>
      <c r="E214" s="325"/>
      <c r="F214" s="325"/>
      <c r="G214" s="325"/>
      <c r="H214" s="325"/>
      <c r="I214" s="325"/>
    </row>
    <row r="215" spans="1:10" ht="14.4" x14ac:dyDescent="0.3">
      <c r="A215"/>
      <c r="B215"/>
      <c r="C215"/>
      <c r="D215"/>
      <c r="E215"/>
      <c r="F215"/>
      <c r="G215"/>
      <c r="H215"/>
      <c r="I215"/>
    </row>
    <row r="216" spans="1:10" ht="13.8" x14ac:dyDescent="0.3">
      <c r="A216" s="45" t="s">
        <v>335</v>
      </c>
      <c r="B216" s="45"/>
      <c r="C216" s="45"/>
      <c r="D216" s="45"/>
      <c r="E216" s="45"/>
      <c r="F216" s="45"/>
      <c r="G216" s="45"/>
      <c r="H216" s="45"/>
      <c r="I216" s="45"/>
    </row>
    <row r="217" spans="1:10" ht="13.8" x14ac:dyDescent="0.3">
      <c r="A217" s="45" t="s">
        <v>336</v>
      </c>
      <c r="B217" s="45"/>
      <c r="C217" s="45"/>
      <c r="D217" s="45"/>
      <c r="E217" s="45"/>
      <c r="F217" s="45"/>
      <c r="G217" s="45"/>
      <c r="H217" s="45"/>
      <c r="I217" s="45"/>
    </row>
    <row r="218" spans="1:10" ht="13.8" x14ac:dyDescent="0.3">
      <c r="A218" s="45" t="s">
        <v>337</v>
      </c>
      <c r="B218" s="45"/>
      <c r="C218" s="45"/>
      <c r="D218" s="45"/>
      <c r="E218" s="45"/>
      <c r="F218" s="45"/>
      <c r="G218" s="45"/>
      <c r="H218" s="45"/>
      <c r="I218" s="45"/>
    </row>
    <row r="219" spans="1:10" ht="13.8" x14ac:dyDescent="0.3">
      <c r="A219" s="45" t="s">
        <v>348</v>
      </c>
      <c r="B219" s="45"/>
      <c r="C219" s="45"/>
      <c r="D219" s="45"/>
      <c r="E219" s="45"/>
      <c r="F219" s="45"/>
      <c r="G219" s="45"/>
      <c r="H219" s="45"/>
      <c r="I219" s="45"/>
    </row>
  </sheetData>
  <mergeCells count="108">
    <mergeCell ref="A3:G3"/>
    <mergeCell ref="A4:C5"/>
    <mergeCell ref="E4:F5"/>
    <mergeCell ref="G4:H5"/>
    <mergeCell ref="I4:J5"/>
    <mergeCell ref="A6:A7"/>
    <mergeCell ref="B6:B7"/>
    <mergeCell ref="C6:C7"/>
    <mergeCell ref="D6:D7"/>
    <mergeCell ref="G6:G7"/>
    <mergeCell ref="D4:D5"/>
    <mergeCell ref="H6:H7"/>
    <mergeCell ref="I6:I7"/>
    <mergeCell ref="J6:J7"/>
    <mergeCell ref="A26:C27"/>
    <mergeCell ref="D26:D27"/>
    <mergeCell ref="E26:F27"/>
    <mergeCell ref="G26:H27"/>
    <mergeCell ref="I26:J27"/>
    <mergeCell ref="A28:A29"/>
    <mergeCell ref="B28:B29"/>
    <mergeCell ref="C28:C29"/>
    <mergeCell ref="D28:D29"/>
    <mergeCell ref="G28:G29"/>
    <mergeCell ref="H28:H29"/>
    <mergeCell ref="I28:I29"/>
    <mergeCell ref="J28:J29"/>
    <mergeCell ref="A54:C55"/>
    <mergeCell ref="D54:D55"/>
    <mergeCell ref="E54:F55"/>
    <mergeCell ref="G54:H55"/>
    <mergeCell ref="I54:J55"/>
    <mergeCell ref="A213:I213"/>
    <mergeCell ref="A214:I214"/>
    <mergeCell ref="A212:I212"/>
    <mergeCell ref="H56:H57"/>
    <mergeCell ref="I56:I57"/>
    <mergeCell ref="J56:J57"/>
    <mergeCell ref="A82:C83"/>
    <mergeCell ref="D82:D83"/>
    <mergeCell ref="E82:F83"/>
    <mergeCell ref="G82:H83"/>
    <mergeCell ref="I82:J83"/>
    <mergeCell ref="A56:A57"/>
    <mergeCell ref="B56:B57"/>
    <mergeCell ref="C56:C57"/>
    <mergeCell ref="D56:D57"/>
    <mergeCell ref="G56:G57"/>
    <mergeCell ref="H84:H85"/>
    <mergeCell ref="I84:I85"/>
    <mergeCell ref="J84:J85"/>
    <mergeCell ref="A111:C112"/>
    <mergeCell ref="D111:D112"/>
    <mergeCell ref="E111:F112"/>
    <mergeCell ref="G111:H112"/>
    <mergeCell ref="I111:J112"/>
    <mergeCell ref="A84:A85"/>
    <mergeCell ref="B84:B85"/>
    <mergeCell ref="C84:C85"/>
    <mergeCell ref="D84:D85"/>
    <mergeCell ref="G84:G85"/>
    <mergeCell ref="H113:H114"/>
    <mergeCell ref="I113:I114"/>
    <mergeCell ref="J113:J114"/>
    <mergeCell ref="A141:C142"/>
    <mergeCell ref="D141:D142"/>
    <mergeCell ref="E141:F142"/>
    <mergeCell ref="G141:H142"/>
    <mergeCell ref="I141:J142"/>
    <mergeCell ref="A113:A114"/>
    <mergeCell ref="B113:B114"/>
    <mergeCell ref="C113:C114"/>
    <mergeCell ref="D113:D114"/>
    <mergeCell ref="G113:G114"/>
    <mergeCell ref="H143:H144"/>
    <mergeCell ref="I143:I144"/>
    <mergeCell ref="J143:J144"/>
    <mergeCell ref="A169:C170"/>
    <mergeCell ref="D169:D170"/>
    <mergeCell ref="E169:F170"/>
    <mergeCell ref="G169:H170"/>
    <mergeCell ref="I169:J170"/>
    <mergeCell ref="A143:A144"/>
    <mergeCell ref="B143:B144"/>
    <mergeCell ref="C143:C144"/>
    <mergeCell ref="D143:D144"/>
    <mergeCell ref="G143:G144"/>
    <mergeCell ref="H203:H204"/>
    <mergeCell ref="I203:I204"/>
    <mergeCell ref="J203:J204"/>
    <mergeCell ref="A203:A204"/>
    <mergeCell ref="B203:B204"/>
    <mergeCell ref="C203:C204"/>
    <mergeCell ref="D203:D204"/>
    <mergeCell ref="G203:G204"/>
    <mergeCell ref="H171:H172"/>
    <mergeCell ref="I171:I172"/>
    <mergeCell ref="J171:J172"/>
    <mergeCell ref="A201:C202"/>
    <mergeCell ref="D201:D202"/>
    <mergeCell ref="E201:F202"/>
    <mergeCell ref="G201:H202"/>
    <mergeCell ref="I201:J202"/>
    <mergeCell ref="A171:A172"/>
    <mergeCell ref="B171:B172"/>
    <mergeCell ref="C171:C172"/>
    <mergeCell ref="D171:D172"/>
    <mergeCell ref="G171:G17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Ceník 2016</vt:lpstr>
      <vt:lpstr>ceník 2015 SOH Roz. - sleva</vt:lpstr>
      <vt:lpstr>ceník 2011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Roman</cp:lastModifiedBy>
  <cp:lastPrinted>2016-01-18T13:39:50Z</cp:lastPrinted>
  <dcterms:created xsi:type="dcterms:W3CDTF">2010-11-29T07:53:01Z</dcterms:created>
  <dcterms:modified xsi:type="dcterms:W3CDTF">2016-01-18T13:53:32Z</dcterms:modified>
</cp:coreProperties>
</file>