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man\Desktop\"/>
    </mc:Choice>
  </mc:AlternateContent>
  <bookViews>
    <workbookView xWindow="0" yWindow="0" windowWidth="23010" windowHeight="6855"/>
  </bookViews>
  <sheets>
    <sheet name="Lis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B18" i="1"/>
  <c r="B17" i="1"/>
  <c r="B16" i="1"/>
  <c r="B21" i="1" s="1"/>
  <c r="B13" i="1"/>
  <c r="D10" i="1"/>
  <c r="D9" i="1"/>
  <c r="B9" i="1"/>
  <c r="D8" i="1"/>
  <c r="B8" i="1"/>
  <c r="B14" i="1" s="1"/>
  <c r="B23" i="1" s="1"/>
  <c r="D7" i="1"/>
  <c r="F14" i="1" s="1"/>
</calcChain>
</file>

<file path=xl/sharedStrings.xml><?xml version="1.0" encoding="utf-8"?>
<sst xmlns="http://schemas.openxmlformats.org/spreadsheetml/2006/main" count="32" uniqueCount="31">
  <si>
    <t>Rozpočet příspěvkové organizace města na rok 2020</t>
  </si>
  <si>
    <t>Název organizace: TBS Světlá nad Sázavou, p.o.</t>
  </si>
  <si>
    <t>Běžný a  kapitálový rozpočet</t>
  </si>
  <si>
    <t>Běžný rozpočet</t>
  </si>
  <si>
    <t>tis. Kč</t>
  </si>
  <si>
    <t>provoz TBS</t>
  </si>
  <si>
    <t>Vlastní výnosy a tržby</t>
  </si>
  <si>
    <t>odpisy</t>
  </si>
  <si>
    <t>Příspěvek zřizovatele na provoz</t>
  </si>
  <si>
    <t>správa BH</t>
  </si>
  <si>
    <t>Dotace st. Rozpočtu na provoz</t>
  </si>
  <si>
    <t>opravy BH</t>
  </si>
  <si>
    <t>Použití rezervního fondu</t>
  </si>
  <si>
    <t>Použití fondu odměn</t>
  </si>
  <si>
    <t>VPP</t>
  </si>
  <si>
    <t>Ostatní výnosy</t>
  </si>
  <si>
    <t xml:space="preserve"> </t>
  </si>
  <si>
    <t>VÝNOSY CELKEM</t>
  </si>
  <si>
    <t>Provozní náklady</t>
  </si>
  <si>
    <t>Osobní náklady</t>
  </si>
  <si>
    <t>Zákonné pojištění</t>
  </si>
  <si>
    <t>Odpisy dlouhodobého majetku</t>
  </si>
  <si>
    <t>Odvod do rozpočtu města</t>
  </si>
  <si>
    <t>NÁKLADY CELKEM</t>
  </si>
  <si>
    <t>HOSPODÁŘSKÝ VÝSLEDEK</t>
  </si>
  <si>
    <t>Rozpočet sestavil dne:</t>
  </si>
  <si>
    <t>Leden 2020</t>
  </si>
  <si>
    <t>Rozpočet schválil dne:</t>
  </si>
  <si>
    <t>………………….</t>
  </si>
  <si>
    <t>Podpis ředitele organizace:</t>
  </si>
  <si>
    <t>Roman Hůla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</si>
</sst>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3" xfId="0" applyFont="1" applyBorder="1"/>
    <xf numFmtId="3" fontId="3" fillId="0" borderId="4" xfId="0" applyNumberFormat="1" applyFont="1" applyBorder="1"/>
    <xf numFmtId="0" fontId="3" fillId="0" borderId="0" xfId="0" applyFont="1" applyFill="1"/>
    <xf numFmtId="0" fontId="3" fillId="0" borderId="5" xfId="0" applyFont="1" applyBorder="1"/>
    <xf numFmtId="1" fontId="3" fillId="0" borderId="6" xfId="0" applyNumberFormat="1" applyFont="1" applyBorder="1"/>
    <xf numFmtId="0" fontId="6" fillId="0" borderId="0" xfId="0" applyFont="1"/>
    <xf numFmtId="0" fontId="3" fillId="0" borderId="6" xfId="0" applyFont="1" applyBorder="1"/>
    <xf numFmtId="164" fontId="3" fillId="0" borderId="0" xfId="0" applyNumberFormat="1" applyFont="1" applyFill="1"/>
    <xf numFmtId="14" fontId="3" fillId="0" borderId="0" xfId="0" applyNumberFormat="1" applyFont="1" applyFill="1"/>
    <xf numFmtId="164" fontId="5" fillId="0" borderId="0" xfId="0" applyNumberFormat="1" applyFont="1"/>
    <xf numFmtId="0" fontId="3" fillId="0" borderId="7" xfId="0" applyFont="1" applyBorder="1"/>
    <xf numFmtId="3" fontId="3" fillId="0" borderId="8" xfId="0" applyNumberFormat="1" applyFont="1" applyBorder="1"/>
    <xf numFmtId="3" fontId="5" fillId="0" borderId="2" xfId="0" applyNumberFormat="1" applyFont="1" applyBorder="1"/>
    <xf numFmtId="0" fontId="3" fillId="0" borderId="0" xfId="0" applyFont="1" applyBorder="1"/>
    <xf numFmtId="0" fontId="3" fillId="0" borderId="9" xfId="0" applyFont="1" applyBorder="1"/>
    <xf numFmtId="3" fontId="3" fillId="0" borderId="10" xfId="0" applyNumberFormat="1" applyFont="1" applyBorder="1"/>
    <xf numFmtId="3" fontId="3" fillId="0" borderId="6" xfId="0" applyNumberFormat="1" applyFont="1" applyBorder="1"/>
    <xf numFmtId="0" fontId="3" fillId="0" borderId="8" xfId="0" applyFont="1" applyBorder="1"/>
    <xf numFmtId="3" fontId="3" fillId="0" borderId="0" xfId="0" applyNumberFormat="1" applyFont="1" applyBorder="1"/>
    <xf numFmtId="0" fontId="5" fillId="0" borderId="11" xfId="0" applyFont="1" applyBorder="1"/>
    <xf numFmtId="3" fontId="5" fillId="0" borderId="12" xfId="0" applyNumberFormat="1" applyFont="1" applyBorder="1"/>
    <xf numFmtId="49" fontId="3" fillId="0" borderId="0" xfId="0" applyNumberFormat="1" applyFont="1"/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23813</xdr:colOff>
      <xdr:row>6</xdr:row>
      <xdr:rowOff>103187</xdr:rowOff>
    </xdr:from>
    <xdr:to>
      <xdr:col>2</xdr:col>
      <xdr:colOff>590096</xdr:colOff>
      <xdr:row>8</xdr:row>
      <xdr:rowOff>80256</xdr:rowOff>
    </xdr:to>
    <xdr:cxnSp macro="">
      <xdr:nvCxnSpPr>
        <xdr:cNvPr id="2" name="Přímá spojovací šipka 2"/>
        <xdr:cNvCxnSpPr/>
      </xdr:nvCxnSpPr>
      <xdr:spPr>
        <a:xfrm flipV="1">
          <a:off x="2709863" y="1198562"/>
          <a:ext cx="566283" cy="31044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23813</xdr:colOff>
      <xdr:row>7</xdr:row>
      <xdr:rowOff>103188</xdr:rowOff>
    </xdr:from>
    <xdr:to>
      <xdr:col>2</xdr:col>
      <xdr:colOff>586996</xdr:colOff>
      <xdr:row>8</xdr:row>
      <xdr:rowOff>103187</xdr:rowOff>
    </xdr:to>
    <xdr:cxnSp macro="">
      <xdr:nvCxnSpPr>
        <xdr:cNvPr id="3" name="Přímá spojovací šipka 4"/>
        <xdr:cNvCxnSpPr/>
      </xdr:nvCxnSpPr>
      <xdr:spPr>
        <a:xfrm flipV="1">
          <a:off x="2709863" y="1370013"/>
          <a:ext cx="563183" cy="1619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7938</xdr:colOff>
      <xdr:row>8</xdr:row>
      <xdr:rowOff>95251</xdr:rowOff>
    </xdr:from>
    <xdr:to>
      <xdr:col>3</xdr:col>
      <xdr:colOff>7937</xdr:colOff>
      <xdr:row>8</xdr:row>
      <xdr:rowOff>103187</xdr:rowOff>
    </xdr:to>
    <xdr:cxnSp macro="">
      <xdr:nvCxnSpPr>
        <xdr:cNvPr id="4" name="Přímá spojovací šipka 6"/>
        <xdr:cNvCxnSpPr/>
      </xdr:nvCxnSpPr>
      <xdr:spPr>
        <a:xfrm flipV="1">
          <a:off x="2693988" y="1524001"/>
          <a:ext cx="609599" cy="793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8</xdr:row>
      <xdr:rowOff>95250</xdr:rowOff>
    </xdr:from>
    <xdr:to>
      <xdr:col>2</xdr:col>
      <xdr:colOff>592268</xdr:colOff>
      <xdr:row>9</xdr:row>
      <xdr:rowOff>57150</xdr:rowOff>
    </xdr:to>
    <xdr:cxnSp macro="">
      <xdr:nvCxnSpPr>
        <xdr:cNvPr id="5" name="Přímá spojovací šipka 9"/>
        <xdr:cNvCxnSpPr/>
      </xdr:nvCxnSpPr>
      <xdr:spPr>
        <a:xfrm>
          <a:off x="2686050" y="1524000"/>
          <a:ext cx="592268" cy="1238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Nov&#233;%20dokumenty\AAA%202020%20PL&#193;N\AAARozpo&#269;et%202020%20-%20dle%20sm&#283;rnice%20-%20leden2020%20-pro%20ing.%20&#381;&#225;&#269;kovo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ní strana "/>
      <sheetName val="Rozpočet"/>
      <sheetName val="FKSP"/>
      <sheetName val="Ukazatele"/>
      <sheetName val="Náklady"/>
      <sheetName val="Výnosy"/>
      <sheetName val="Odpisový plán"/>
      <sheetName val="Dl. majetek"/>
      <sheetName val="Fondy"/>
      <sheetName val="Plán 2020"/>
      <sheetName val="Hlavní činnost"/>
    </sheetNames>
    <sheetDataSet>
      <sheetData sheetId="0"/>
      <sheetData sheetId="1"/>
      <sheetData sheetId="2"/>
      <sheetData sheetId="3"/>
      <sheetData sheetId="4">
        <row r="13">
          <cell r="G13">
            <v>4761</v>
          </cell>
        </row>
        <row r="18">
          <cell r="G18">
            <v>2007</v>
          </cell>
        </row>
        <row r="21">
          <cell r="G21">
            <v>118</v>
          </cell>
        </row>
        <row r="23">
          <cell r="G23">
            <v>19</v>
          </cell>
        </row>
        <row r="29">
          <cell r="G29">
            <v>786</v>
          </cell>
        </row>
        <row r="31">
          <cell r="G31">
            <v>7</v>
          </cell>
        </row>
        <row r="33">
          <cell r="G33">
            <v>8</v>
          </cell>
        </row>
        <row r="35">
          <cell r="G35">
            <v>0</v>
          </cell>
        </row>
        <row r="47">
          <cell r="G47">
            <v>7024</v>
          </cell>
        </row>
        <row r="52">
          <cell r="G52">
            <v>15624</v>
          </cell>
        </row>
        <row r="55">
          <cell r="G55">
            <v>5121.9800000000005</v>
          </cell>
        </row>
        <row r="58">
          <cell r="G58">
            <v>315.36</v>
          </cell>
        </row>
        <row r="60">
          <cell r="G60">
            <v>174</v>
          </cell>
        </row>
        <row r="63">
          <cell r="G63">
            <v>5</v>
          </cell>
        </row>
        <row r="65">
          <cell r="G65">
            <v>0</v>
          </cell>
        </row>
        <row r="68">
          <cell r="G68">
            <v>0</v>
          </cell>
        </row>
        <row r="70">
          <cell r="G70">
            <v>284</v>
          </cell>
        </row>
        <row r="77">
          <cell r="G77">
            <v>346</v>
          </cell>
        </row>
        <row r="80">
          <cell r="G80">
            <v>2157</v>
          </cell>
        </row>
        <row r="84">
          <cell r="G84">
            <v>600</v>
          </cell>
        </row>
        <row r="86">
          <cell r="G86">
            <v>0</v>
          </cell>
        </row>
        <row r="88">
          <cell r="G88">
            <v>0</v>
          </cell>
        </row>
        <row r="91">
          <cell r="G91">
            <v>533</v>
          </cell>
        </row>
        <row r="93">
          <cell r="G93">
            <v>0</v>
          </cell>
        </row>
      </sheetData>
      <sheetData sheetId="5">
        <row r="8">
          <cell r="G8">
            <v>13</v>
          </cell>
        </row>
        <row r="13">
          <cell r="G13">
            <v>8624</v>
          </cell>
        </row>
        <row r="15">
          <cell r="G15">
            <v>26</v>
          </cell>
        </row>
        <row r="17">
          <cell r="G17">
            <v>0</v>
          </cell>
        </row>
        <row r="20">
          <cell r="G20">
            <v>259</v>
          </cell>
        </row>
        <row r="28">
          <cell r="G28">
            <v>7</v>
          </cell>
        </row>
        <row r="31">
          <cell r="G31">
            <v>0</v>
          </cell>
        </row>
        <row r="35">
          <cell r="G35">
            <v>0</v>
          </cell>
        </row>
        <row r="36">
          <cell r="G36">
            <v>29823</v>
          </cell>
        </row>
        <row r="38">
          <cell r="G38">
            <v>983</v>
          </cell>
        </row>
        <row r="39">
          <cell r="G39">
            <v>155</v>
          </cell>
        </row>
      </sheetData>
      <sheetData sheetId="6"/>
      <sheetData sheetId="7"/>
      <sheetData sheetId="8"/>
      <sheetData sheetId="9">
        <row r="5">
          <cell r="AW5">
            <v>25817</v>
          </cell>
        </row>
        <row r="32">
          <cell r="AW32">
            <v>742</v>
          </cell>
        </row>
        <row r="33">
          <cell r="AW33">
            <v>3264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G8" sqref="G8"/>
    </sheetView>
  </sheetViews>
  <sheetFormatPr defaultRowHeight="12.75" x14ac:dyDescent="0.2"/>
  <cols>
    <col min="1" max="1" width="27.42578125" style="3" customWidth="1"/>
    <col min="2" max="2" width="12.85546875" style="3" customWidth="1"/>
    <col min="3" max="4" width="9.140625" style="3"/>
    <col min="5" max="5" width="10.5703125" style="3" customWidth="1"/>
    <col min="6" max="6" width="9.140625" style="3"/>
    <col min="7" max="7" width="10.5703125" style="3" customWidth="1"/>
    <col min="8" max="256" width="9.140625" style="3"/>
    <col min="257" max="257" width="27.42578125" style="3" customWidth="1"/>
    <col min="258" max="258" width="12.85546875" style="3" customWidth="1"/>
    <col min="259" max="260" width="9.140625" style="3"/>
    <col min="261" max="261" width="10.5703125" style="3" customWidth="1"/>
    <col min="262" max="262" width="9.140625" style="3"/>
    <col min="263" max="263" width="10.5703125" style="3" customWidth="1"/>
    <col min="264" max="512" width="9.140625" style="3"/>
    <col min="513" max="513" width="27.42578125" style="3" customWidth="1"/>
    <col min="514" max="514" width="12.85546875" style="3" customWidth="1"/>
    <col min="515" max="516" width="9.140625" style="3"/>
    <col min="517" max="517" width="10.5703125" style="3" customWidth="1"/>
    <col min="518" max="518" width="9.140625" style="3"/>
    <col min="519" max="519" width="10.5703125" style="3" customWidth="1"/>
    <col min="520" max="768" width="9.140625" style="3"/>
    <col min="769" max="769" width="27.42578125" style="3" customWidth="1"/>
    <col min="770" max="770" width="12.85546875" style="3" customWidth="1"/>
    <col min="771" max="772" width="9.140625" style="3"/>
    <col min="773" max="773" width="10.5703125" style="3" customWidth="1"/>
    <col min="774" max="774" width="9.140625" style="3"/>
    <col min="775" max="775" width="10.5703125" style="3" customWidth="1"/>
    <col min="776" max="1024" width="9.140625" style="3"/>
    <col min="1025" max="1025" width="27.42578125" style="3" customWidth="1"/>
    <col min="1026" max="1026" width="12.85546875" style="3" customWidth="1"/>
    <col min="1027" max="1028" width="9.140625" style="3"/>
    <col min="1029" max="1029" width="10.5703125" style="3" customWidth="1"/>
    <col min="1030" max="1030" width="9.140625" style="3"/>
    <col min="1031" max="1031" width="10.5703125" style="3" customWidth="1"/>
    <col min="1032" max="1280" width="9.140625" style="3"/>
    <col min="1281" max="1281" width="27.42578125" style="3" customWidth="1"/>
    <col min="1282" max="1282" width="12.85546875" style="3" customWidth="1"/>
    <col min="1283" max="1284" width="9.140625" style="3"/>
    <col min="1285" max="1285" width="10.5703125" style="3" customWidth="1"/>
    <col min="1286" max="1286" width="9.140625" style="3"/>
    <col min="1287" max="1287" width="10.5703125" style="3" customWidth="1"/>
    <col min="1288" max="1536" width="9.140625" style="3"/>
    <col min="1537" max="1537" width="27.42578125" style="3" customWidth="1"/>
    <col min="1538" max="1538" width="12.85546875" style="3" customWidth="1"/>
    <col min="1539" max="1540" width="9.140625" style="3"/>
    <col min="1541" max="1541" width="10.5703125" style="3" customWidth="1"/>
    <col min="1542" max="1542" width="9.140625" style="3"/>
    <col min="1543" max="1543" width="10.5703125" style="3" customWidth="1"/>
    <col min="1544" max="1792" width="9.140625" style="3"/>
    <col min="1793" max="1793" width="27.42578125" style="3" customWidth="1"/>
    <col min="1794" max="1794" width="12.85546875" style="3" customWidth="1"/>
    <col min="1795" max="1796" width="9.140625" style="3"/>
    <col min="1797" max="1797" width="10.5703125" style="3" customWidth="1"/>
    <col min="1798" max="1798" width="9.140625" style="3"/>
    <col min="1799" max="1799" width="10.5703125" style="3" customWidth="1"/>
    <col min="1800" max="2048" width="9.140625" style="3"/>
    <col min="2049" max="2049" width="27.42578125" style="3" customWidth="1"/>
    <col min="2050" max="2050" width="12.85546875" style="3" customWidth="1"/>
    <col min="2051" max="2052" width="9.140625" style="3"/>
    <col min="2053" max="2053" width="10.5703125" style="3" customWidth="1"/>
    <col min="2054" max="2054" width="9.140625" style="3"/>
    <col min="2055" max="2055" width="10.5703125" style="3" customWidth="1"/>
    <col min="2056" max="2304" width="9.140625" style="3"/>
    <col min="2305" max="2305" width="27.42578125" style="3" customWidth="1"/>
    <col min="2306" max="2306" width="12.85546875" style="3" customWidth="1"/>
    <col min="2307" max="2308" width="9.140625" style="3"/>
    <col min="2309" max="2309" width="10.5703125" style="3" customWidth="1"/>
    <col min="2310" max="2310" width="9.140625" style="3"/>
    <col min="2311" max="2311" width="10.5703125" style="3" customWidth="1"/>
    <col min="2312" max="2560" width="9.140625" style="3"/>
    <col min="2561" max="2561" width="27.42578125" style="3" customWidth="1"/>
    <col min="2562" max="2562" width="12.85546875" style="3" customWidth="1"/>
    <col min="2563" max="2564" width="9.140625" style="3"/>
    <col min="2565" max="2565" width="10.5703125" style="3" customWidth="1"/>
    <col min="2566" max="2566" width="9.140625" style="3"/>
    <col min="2567" max="2567" width="10.5703125" style="3" customWidth="1"/>
    <col min="2568" max="2816" width="9.140625" style="3"/>
    <col min="2817" max="2817" width="27.42578125" style="3" customWidth="1"/>
    <col min="2818" max="2818" width="12.85546875" style="3" customWidth="1"/>
    <col min="2819" max="2820" width="9.140625" style="3"/>
    <col min="2821" max="2821" width="10.5703125" style="3" customWidth="1"/>
    <col min="2822" max="2822" width="9.140625" style="3"/>
    <col min="2823" max="2823" width="10.5703125" style="3" customWidth="1"/>
    <col min="2824" max="3072" width="9.140625" style="3"/>
    <col min="3073" max="3073" width="27.42578125" style="3" customWidth="1"/>
    <col min="3074" max="3074" width="12.85546875" style="3" customWidth="1"/>
    <col min="3075" max="3076" width="9.140625" style="3"/>
    <col min="3077" max="3077" width="10.5703125" style="3" customWidth="1"/>
    <col min="3078" max="3078" width="9.140625" style="3"/>
    <col min="3079" max="3079" width="10.5703125" style="3" customWidth="1"/>
    <col min="3080" max="3328" width="9.140625" style="3"/>
    <col min="3329" max="3329" width="27.42578125" style="3" customWidth="1"/>
    <col min="3330" max="3330" width="12.85546875" style="3" customWidth="1"/>
    <col min="3331" max="3332" width="9.140625" style="3"/>
    <col min="3333" max="3333" width="10.5703125" style="3" customWidth="1"/>
    <col min="3334" max="3334" width="9.140625" style="3"/>
    <col min="3335" max="3335" width="10.5703125" style="3" customWidth="1"/>
    <col min="3336" max="3584" width="9.140625" style="3"/>
    <col min="3585" max="3585" width="27.42578125" style="3" customWidth="1"/>
    <col min="3586" max="3586" width="12.85546875" style="3" customWidth="1"/>
    <col min="3587" max="3588" width="9.140625" style="3"/>
    <col min="3589" max="3589" width="10.5703125" style="3" customWidth="1"/>
    <col min="3590" max="3590" width="9.140625" style="3"/>
    <col min="3591" max="3591" width="10.5703125" style="3" customWidth="1"/>
    <col min="3592" max="3840" width="9.140625" style="3"/>
    <col min="3841" max="3841" width="27.42578125" style="3" customWidth="1"/>
    <col min="3842" max="3842" width="12.85546875" style="3" customWidth="1"/>
    <col min="3843" max="3844" width="9.140625" style="3"/>
    <col min="3845" max="3845" width="10.5703125" style="3" customWidth="1"/>
    <col min="3846" max="3846" width="9.140625" style="3"/>
    <col min="3847" max="3847" width="10.5703125" style="3" customWidth="1"/>
    <col min="3848" max="4096" width="9.140625" style="3"/>
    <col min="4097" max="4097" width="27.42578125" style="3" customWidth="1"/>
    <col min="4098" max="4098" width="12.85546875" style="3" customWidth="1"/>
    <col min="4099" max="4100" width="9.140625" style="3"/>
    <col min="4101" max="4101" width="10.5703125" style="3" customWidth="1"/>
    <col min="4102" max="4102" width="9.140625" style="3"/>
    <col min="4103" max="4103" width="10.5703125" style="3" customWidth="1"/>
    <col min="4104" max="4352" width="9.140625" style="3"/>
    <col min="4353" max="4353" width="27.42578125" style="3" customWidth="1"/>
    <col min="4354" max="4354" width="12.85546875" style="3" customWidth="1"/>
    <col min="4355" max="4356" width="9.140625" style="3"/>
    <col min="4357" max="4357" width="10.5703125" style="3" customWidth="1"/>
    <col min="4358" max="4358" width="9.140625" style="3"/>
    <col min="4359" max="4359" width="10.5703125" style="3" customWidth="1"/>
    <col min="4360" max="4608" width="9.140625" style="3"/>
    <col min="4609" max="4609" width="27.42578125" style="3" customWidth="1"/>
    <col min="4610" max="4610" width="12.85546875" style="3" customWidth="1"/>
    <col min="4611" max="4612" width="9.140625" style="3"/>
    <col min="4613" max="4613" width="10.5703125" style="3" customWidth="1"/>
    <col min="4614" max="4614" width="9.140625" style="3"/>
    <col min="4615" max="4615" width="10.5703125" style="3" customWidth="1"/>
    <col min="4616" max="4864" width="9.140625" style="3"/>
    <col min="4865" max="4865" width="27.42578125" style="3" customWidth="1"/>
    <col min="4866" max="4866" width="12.85546875" style="3" customWidth="1"/>
    <col min="4867" max="4868" width="9.140625" style="3"/>
    <col min="4869" max="4869" width="10.5703125" style="3" customWidth="1"/>
    <col min="4870" max="4870" width="9.140625" style="3"/>
    <col min="4871" max="4871" width="10.5703125" style="3" customWidth="1"/>
    <col min="4872" max="5120" width="9.140625" style="3"/>
    <col min="5121" max="5121" width="27.42578125" style="3" customWidth="1"/>
    <col min="5122" max="5122" width="12.85546875" style="3" customWidth="1"/>
    <col min="5123" max="5124" width="9.140625" style="3"/>
    <col min="5125" max="5125" width="10.5703125" style="3" customWidth="1"/>
    <col min="5126" max="5126" width="9.140625" style="3"/>
    <col min="5127" max="5127" width="10.5703125" style="3" customWidth="1"/>
    <col min="5128" max="5376" width="9.140625" style="3"/>
    <col min="5377" max="5377" width="27.42578125" style="3" customWidth="1"/>
    <col min="5378" max="5378" width="12.85546875" style="3" customWidth="1"/>
    <col min="5379" max="5380" width="9.140625" style="3"/>
    <col min="5381" max="5381" width="10.5703125" style="3" customWidth="1"/>
    <col min="5382" max="5382" width="9.140625" style="3"/>
    <col min="5383" max="5383" width="10.5703125" style="3" customWidth="1"/>
    <col min="5384" max="5632" width="9.140625" style="3"/>
    <col min="5633" max="5633" width="27.42578125" style="3" customWidth="1"/>
    <col min="5634" max="5634" width="12.85546875" style="3" customWidth="1"/>
    <col min="5635" max="5636" width="9.140625" style="3"/>
    <col min="5637" max="5637" width="10.5703125" style="3" customWidth="1"/>
    <col min="5638" max="5638" width="9.140625" style="3"/>
    <col min="5639" max="5639" width="10.5703125" style="3" customWidth="1"/>
    <col min="5640" max="5888" width="9.140625" style="3"/>
    <col min="5889" max="5889" width="27.42578125" style="3" customWidth="1"/>
    <col min="5890" max="5890" width="12.85546875" style="3" customWidth="1"/>
    <col min="5891" max="5892" width="9.140625" style="3"/>
    <col min="5893" max="5893" width="10.5703125" style="3" customWidth="1"/>
    <col min="5894" max="5894" width="9.140625" style="3"/>
    <col min="5895" max="5895" width="10.5703125" style="3" customWidth="1"/>
    <col min="5896" max="6144" width="9.140625" style="3"/>
    <col min="6145" max="6145" width="27.42578125" style="3" customWidth="1"/>
    <col min="6146" max="6146" width="12.85546875" style="3" customWidth="1"/>
    <col min="6147" max="6148" width="9.140625" style="3"/>
    <col min="6149" max="6149" width="10.5703125" style="3" customWidth="1"/>
    <col min="6150" max="6150" width="9.140625" style="3"/>
    <col min="6151" max="6151" width="10.5703125" style="3" customWidth="1"/>
    <col min="6152" max="6400" width="9.140625" style="3"/>
    <col min="6401" max="6401" width="27.42578125" style="3" customWidth="1"/>
    <col min="6402" max="6402" width="12.85546875" style="3" customWidth="1"/>
    <col min="6403" max="6404" width="9.140625" style="3"/>
    <col min="6405" max="6405" width="10.5703125" style="3" customWidth="1"/>
    <col min="6406" max="6406" width="9.140625" style="3"/>
    <col min="6407" max="6407" width="10.5703125" style="3" customWidth="1"/>
    <col min="6408" max="6656" width="9.140625" style="3"/>
    <col min="6657" max="6657" width="27.42578125" style="3" customWidth="1"/>
    <col min="6658" max="6658" width="12.85546875" style="3" customWidth="1"/>
    <col min="6659" max="6660" width="9.140625" style="3"/>
    <col min="6661" max="6661" width="10.5703125" style="3" customWidth="1"/>
    <col min="6662" max="6662" width="9.140625" style="3"/>
    <col min="6663" max="6663" width="10.5703125" style="3" customWidth="1"/>
    <col min="6664" max="6912" width="9.140625" style="3"/>
    <col min="6913" max="6913" width="27.42578125" style="3" customWidth="1"/>
    <col min="6914" max="6914" width="12.85546875" style="3" customWidth="1"/>
    <col min="6915" max="6916" width="9.140625" style="3"/>
    <col min="6917" max="6917" width="10.5703125" style="3" customWidth="1"/>
    <col min="6918" max="6918" width="9.140625" style="3"/>
    <col min="6919" max="6919" width="10.5703125" style="3" customWidth="1"/>
    <col min="6920" max="7168" width="9.140625" style="3"/>
    <col min="7169" max="7169" width="27.42578125" style="3" customWidth="1"/>
    <col min="7170" max="7170" width="12.85546875" style="3" customWidth="1"/>
    <col min="7171" max="7172" width="9.140625" style="3"/>
    <col min="7173" max="7173" width="10.5703125" style="3" customWidth="1"/>
    <col min="7174" max="7174" width="9.140625" style="3"/>
    <col min="7175" max="7175" width="10.5703125" style="3" customWidth="1"/>
    <col min="7176" max="7424" width="9.140625" style="3"/>
    <col min="7425" max="7425" width="27.42578125" style="3" customWidth="1"/>
    <col min="7426" max="7426" width="12.85546875" style="3" customWidth="1"/>
    <col min="7427" max="7428" width="9.140625" style="3"/>
    <col min="7429" max="7429" width="10.5703125" style="3" customWidth="1"/>
    <col min="7430" max="7430" width="9.140625" style="3"/>
    <col min="7431" max="7431" width="10.5703125" style="3" customWidth="1"/>
    <col min="7432" max="7680" width="9.140625" style="3"/>
    <col min="7681" max="7681" width="27.42578125" style="3" customWidth="1"/>
    <col min="7682" max="7682" width="12.85546875" style="3" customWidth="1"/>
    <col min="7683" max="7684" width="9.140625" style="3"/>
    <col min="7685" max="7685" width="10.5703125" style="3" customWidth="1"/>
    <col min="7686" max="7686" width="9.140625" style="3"/>
    <col min="7687" max="7687" width="10.5703125" style="3" customWidth="1"/>
    <col min="7688" max="7936" width="9.140625" style="3"/>
    <col min="7937" max="7937" width="27.42578125" style="3" customWidth="1"/>
    <col min="7938" max="7938" width="12.85546875" style="3" customWidth="1"/>
    <col min="7939" max="7940" width="9.140625" style="3"/>
    <col min="7941" max="7941" width="10.5703125" style="3" customWidth="1"/>
    <col min="7942" max="7942" width="9.140625" style="3"/>
    <col min="7943" max="7943" width="10.5703125" style="3" customWidth="1"/>
    <col min="7944" max="8192" width="9.140625" style="3"/>
    <col min="8193" max="8193" width="27.42578125" style="3" customWidth="1"/>
    <col min="8194" max="8194" width="12.85546875" style="3" customWidth="1"/>
    <col min="8195" max="8196" width="9.140625" style="3"/>
    <col min="8197" max="8197" width="10.5703125" style="3" customWidth="1"/>
    <col min="8198" max="8198" width="9.140625" style="3"/>
    <col min="8199" max="8199" width="10.5703125" style="3" customWidth="1"/>
    <col min="8200" max="8448" width="9.140625" style="3"/>
    <col min="8449" max="8449" width="27.42578125" style="3" customWidth="1"/>
    <col min="8450" max="8450" width="12.85546875" style="3" customWidth="1"/>
    <col min="8451" max="8452" width="9.140625" style="3"/>
    <col min="8453" max="8453" width="10.5703125" style="3" customWidth="1"/>
    <col min="8454" max="8454" width="9.140625" style="3"/>
    <col min="8455" max="8455" width="10.5703125" style="3" customWidth="1"/>
    <col min="8456" max="8704" width="9.140625" style="3"/>
    <col min="8705" max="8705" width="27.42578125" style="3" customWidth="1"/>
    <col min="8706" max="8706" width="12.85546875" style="3" customWidth="1"/>
    <col min="8707" max="8708" width="9.140625" style="3"/>
    <col min="8709" max="8709" width="10.5703125" style="3" customWidth="1"/>
    <col min="8710" max="8710" width="9.140625" style="3"/>
    <col min="8711" max="8711" width="10.5703125" style="3" customWidth="1"/>
    <col min="8712" max="8960" width="9.140625" style="3"/>
    <col min="8961" max="8961" width="27.42578125" style="3" customWidth="1"/>
    <col min="8962" max="8962" width="12.85546875" style="3" customWidth="1"/>
    <col min="8963" max="8964" width="9.140625" style="3"/>
    <col min="8965" max="8965" width="10.5703125" style="3" customWidth="1"/>
    <col min="8966" max="8966" width="9.140625" style="3"/>
    <col min="8967" max="8967" width="10.5703125" style="3" customWidth="1"/>
    <col min="8968" max="9216" width="9.140625" style="3"/>
    <col min="9217" max="9217" width="27.42578125" style="3" customWidth="1"/>
    <col min="9218" max="9218" width="12.85546875" style="3" customWidth="1"/>
    <col min="9219" max="9220" width="9.140625" style="3"/>
    <col min="9221" max="9221" width="10.5703125" style="3" customWidth="1"/>
    <col min="9222" max="9222" width="9.140625" style="3"/>
    <col min="9223" max="9223" width="10.5703125" style="3" customWidth="1"/>
    <col min="9224" max="9472" width="9.140625" style="3"/>
    <col min="9473" max="9473" width="27.42578125" style="3" customWidth="1"/>
    <col min="9474" max="9474" width="12.85546875" style="3" customWidth="1"/>
    <col min="9475" max="9476" width="9.140625" style="3"/>
    <col min="9477" max="9477" width="10.5703125" style="3" customWidth="1"/>
    <col min="9478" max="9478" width="9.140625" style="3"/>
    <col min="9479" max="9479" width="10.5703125" style="3" customWidth="1"/>
    <col min="9480" max="9728" width="9.140625" style="3"/>
    <col min="9729" max="9729" width="27.42578125" style="3" customWidth="1"/>
    <col min="9730" max="9730" width="12.85546875" style="3" customWidth="1"/>
    <col min="9731" max="9732" width="9.140625" style="3"/>
    <col min="9733" max="9733" width="10.5703125" style="3" customWidth="1"/>
    <col min="9734" max="9734" width="9.140625" style="3"/>
    <col min="9735" max="9735" width="10.5703125" style="3" customWidth="1"/>
    <col min="9736" max="9984" width="9.140625" style="3"/>
    <col min="9985" max="9985" width="27.42578125" style="3" customWidth="1"/>
    <col min="9986" max="9986" width="12.85546875" style="3" customWidth="1"/>
    <col min="9987" max="9988" width="9.140625" style="3"/>
    <col min="9989" max="9989" width="10.5703125" style="3" customWidth="1"/>
    <col min="9990" max="9990" width="9.140625" style="3"/>
    <col min="9991" max="9991" width="10.5703125" style="3" customWidth="1"/>
    <col min="9992" max="10240" width="9.140625" style="3"/>
    <col min="10241" max="10241" width="27.42578125" style="3" customWidth="1"/>
    <col min="10242" max="10242" width="12.85546875" style="3" customWidth="1"/>
    <col min="10243" max="10244" width="9.140625" style="3"/>
    <col min="10245" max="10245" width="10.5703125" style="3" customWidth="1"/>
    <col min="10246" max="10246" width="9.140625" style="3"/>
    <col min="10247" max="10247" width="10.5703125" style="3" customWidth="1"/>
    <col min="10248" max="10496" width="9.140625" style="3"/>
    <col min="10497" max="10497" width="27.42578125" style="3" customWidth="1"/>
    <col min="10498" max="10498" width="12.85546875" style="3" customWidth="1"/>
    <col min="10499" max="10500" width="9.140625" style="3"/>
    <col min="10501" max="10501" width="10.5703125" style="3" customWidth="1"/>
    <col min="10502" max="10502" width="9.140625" style="3"/>
    <col min="10503" max="10503" width="10.5703125" style="3" customWidth="1"/>
    <col min="10504" max="10752" width="9.140625" style="3"/>
    <col min="10753" max="10753" width="27.42578125" style="3" customWidth="1"/>
    <col min="10754" max="10754" width="12.85546875" style="3" customWidth="1"/>
    <col min="10755" max="10756" width="9.140625" style="3"/>
    <col min="10757" max="10757" width="10.5703125" style="3" customWidth="1"/>
    <col min="10758" max="10758" width="9.140625" style="3"/>
    <col min="10759" max="10759" width="10.5703125" style="3" customWidth="1"/>
    <col min="10760" max="11008" width="9.140625" style="3"/>
    <col min="11009" max="11009" width="27.42578125" style="3" customWidth="1"/>
    <col min="11010" max="11010" width="12.85546875" style="3" customWidth="1"/>
    <col min="11011" max="11012" width="9.140625" style="3"/>
    <col min="11013" max="11013" width="10.5703125" style="3" customWidth="1"/>
    <col min="11014" max="11014" width="9.140625" style="3"/>
    <col min="11015" max="11015" width="10.5703125" style="3" customWidth="1"/>
    <col min="11016" max="11264" width="9.140625" style="3"/>
    <col min="11265" max="11265" width="27.42578125" style="3" customWidth="1"/>
    <col min="11266" max="11266" width="12.85546875" style="3" customWidth="1"/>
    <col min="11267" max="11268" width="9.140625" style="3"/>
    <col min="11269" max="11269" width="10.5703125" style="3" customWidth="1"/>
    <col min="11270" max="11270" width="9.140625" style="3"/>
    <col min="11271" max="11271" width="10.5703125" style="3" customWidth="1"/>
    <col min="11272" max="11520" width="9.140625" style="3"/>
    <col min="11521" max="11521" width="27.42578125" style="3" customWidth="1"/>
    <col min="11522" max="11522" width="12.85546875" style="3" customWidth="1"/>
    <col min="11523" max="11524" width="9.140625" style="3"/>
    <col min="11525" max="11525" width="10.5703125" style="3" customWidth="1"/>
    <col min="11526" max="11526" width="9.140625" style="3"/>
    <col min="11527" max="11527" width="10.5703125" style="3" customWidth="1"/>
    <col min="11528" max="11776" width="9.140625" style="3"/>
    <col min="11777" max="11777" width="27.42578125" style="3" customWidth="1"/>
    <col min="11778" max="11778" width="12.85546875" style="3" customWidth="1"/>
    <col min="11779" max="11780" width="9.140625" style="3"/>
    <col min="11781" max="11781" width="10.5703125" style="3" customWidth="1"/>
    <col min="11782" max="11782" width="9.140625" style="3"/>
    <col min="11783" max="11783" width="10.5703125" style="3" customWidth="1"/>
    <col min="11784" max="12032" width="9.140625" style="3"/>
    <col min="12033" max="12033" width="27.42578125" style="3" customWidth="1"/>
    <col min="12034" max="12034" width="12.85546875" style="3" customWidth="1"/>
    <col min="12035" max="12036" width="9.140625" style="3"/>
    <col min="12037" max="12037" width="10.5703125" style="3" customWidth="1"/>
    <col min="12038" max="12038" width="9.140625" style="3"/>
    <col min="12039" max="12039" width="10.5703125" style="3" customWidth="1"/>
    <col min="12040" max="12288" width="9.140625" style="3"/>
    <col min="12289" max="12289" width="27.42578125" style="3" customWidth="1"/>
    <col min="12290" max="12290" width="12.85546875" style="3" customWidth="1"/>
    <col min="12291" max="12292" width="9.140625" style="3"/>
    <col min="12293" max="12293" width="10.5703125" style="3" customWidth="1"/>
    <col min="12294" max="12294" width="9.140625" style="3"/>
    <col min="12295" max="12295" width="10.5703125" style="3" customWidth="1"/>
    <col min="12296" max="12544" width="9.140625" style="3"/>
    <col min="12545" max="12545" width="27.42578125" style="3" customWidth="1"/>
    <col min="12546" max="12546" width="12.85546875" style="3" customWidth="1"/>
    <col min="12547" max="12548" width="9.140625" style="3"/>
    <col min="12549" max="12549" width="10.5703125" style="3" customWidth="1"/>
    <col min="12550" max="12550" width="9.140625" style="3"/>
    <col min="12551" max="12551" width="10.5703125" style="3" customWidth="1"/>
    <col min="12552" max="12800" width="9.140625" style="3"/>
    <col min="12801" max="12801" width="27.42578125" style="3" customWidth="1"/>
    <col min="12802" max="12802" width="12.85546875" style="3" customWidth="1"/>
    <col min="12803" max="12804" width="9.140625" style="3"/>
    <col min="12805" max="12805" width="10.5703125" style="3" customWidth="1"/>
    <col min="12806" max="12806" width="9.140625" style="3"/>
    <col min="12807" max="12807" width="10.5703125" style="3" customWidth="1"/>
    <col min="12808" max="13056" width="9.140625" style="3"/>
    <col min="13057" max="13057" width="27.42578125" style="3" customWidth="1"/>
    <col min="13058" max="13058" width="12.85546875" style="3" customWidth="1"/>
    <col min="13059" max="13060" width="9.140625" style="3"/>
    <col min="13061" max="13061" width="10.5703125" style="3" customWidth="1"/>
    <col min="13062" max="13062" width="9.140625" style="3"/>
    <col min="13063" max="13063" width="10.5703125" style="3" customWidth="1"/>
    <col min="13064" max="13312" width="9.140625" style="3"/>
    <col min="13313" max="13313" width="27.42578125" style="3" customWidth="1"/>
    <col min="13314" max="13314" width="12.85546875" style="3" customWidth="1"/>
    <col min="13315" max="13316" width="9.140625" style="3"/>
    <col min="13317" max="13317" width="10.5703125" style="3" customWidth="1"/>
    <col min="13318" max="13318" width="9.140625" style="3"/>
    <col min="13319" max="13319" width="10.5703125" style="3" customWidth="1"/>
    <col min="13320" max="13568" width="9.140625" style="3"/>
    <col min="13569" max="13569" width="27.42578125" style="3" customWidth="1"/>
    <col min="13570" max="13570" width="12.85546875" style="3" customWidth="1"/>
    <col min="13571" max="13572" width="9.140625" style="3"/>
    <col min="13573" max="13573" width="10.5703125" style="3" customWidth="1"/>
    <col min="13574" max="13574" width="9.140625" style="3"/>
    <col min="13575" max="13575" width="10.5703125" style="3" customWidth="1"/>
    <col min="13576" max="13824" width="9.140625" style="3"/>
    <col min="13825" max="13825" width="27.42578125" style="3" customWidth="1"/>
    <col min="13826" max="13826" width="12.85546875" style="3" customWidth="1"/>
    <col min="13827" max="13828" width="9.140625" style="3"/>
    <col min="13829" max="13829" width="10.5703125" style="3" customWidth="1"/>
    <col min="13830" max="13830" width="9.140625" style="3"/>
    <col min="13831" max="13831" width="10.5703125" style="3" customWidth="1"/>
    <col min="13832" max="14080" width="9.140625" style="3"/>
    <col min="14081" max="14081" width="27.42578125" style="3" customWidth="1"/>
    <col min="14082" max="14082" width="12.85546875" style="3" customWidth="1"/>
    <col min="14083" max="14084" width="9.140625" style="3"/>
    <col min="14085" max="14085" width="10.5703125" style="3" customWidth="1"/>
    <col min="14086" max="14086" width="9.140625" style="3"/>
    <col min="14087" max="14087" width="10.5703125" style="3" customWidth="1"/>
    <col min="14088" max="14336" width="9.140625" style="3"/>
    <col min="14337" max="14337" width="27.42578125" style="3" customWidth="1"/>
    <col min="14338" max="14338" width="12.85546875" style="3" customWidth="1"/>
    <col min="14339" max="14340" width="9.140625" style="3"/>
    <col min="14341" max="14341" width="10.5703125" style="3" customWidth="1"/>
    <col min="14342" max="14342" width="9.140625" style="3"/>
    <col min="14343" max="14343" width="10.5703125" style="3" customWidth="1"/>
    <col min="14344" max="14592" width="9.140625" style="3"/>
    <col min="14593" max="14593" width="27.42578125" style="3" customWidth="1"/>
    <col min="14594" max="14594" width="12.85546875" style="3" customWidth="1"/>
    <col min="14595" max="14596" width="9.140625" style="3"/>
    <col min="14597" max="14597" width="10.5703125" style="3" customWidth="1"/>
    <col min="14598" max="14598" width="9.140625" style="3"/>
    <col min="14599" max="14599" width="10.5703125" style="3" customWidth="1"/>
    <col min="14600" max="14848" width="9.140625" style="3"/>
    <col min="14849" max="14849" width="27.42578125" style="3" customWidth="1"/>
    <col min="14850" max="14850" width="12.85546875" style="3" customWidth="1"/>
    <col min="14851" max="14852" width="9.140625" style="3"/>
    <col min="14853" max="14853" width="10.5703125" style="3" customWidth="1"/>
    <col min="14854" max="14854" width="9.140625" style="3"/>
    <col min="14855" max="14855" width="10.5703125" style="3" customWidth="1"/>
    <col min="14856" max="15104" width="9.140625" style="3"/>
    <col min="15105" max="15105" width="27.42578125" style="3" customWidth="1"/>
    <col min="15106" max="15106" width="12.85546875" style="3" customWidth="1"/>
    <col min="15107" max="15108" width="9.140625" style="3"/>
    <col min="15109" max="15109" width="10.5703125" style="3" customWidth="1"/>
    <col min="15110" max="15110" width="9.140625" style="3"/>
    <col min="15111" max="15111" width="10.5703125" style="3" customWidth="1"/>
    <col min="15112" max="15360" width="9.140625" style="3"/>
    <col min="15361" max="15361" width="27.42578125" style="3" customWidth="1"/>
    <col min="15362" max="15362" width="12.85546875" style="3" customWidth="1"/>
    <col min="15363" max="15364" width="9.140625" style="3"/>
    <col min="15365" max="15365" width="10.5703125" style="3" customWidth="1"/>
    <col min="15366" max="15366" width="9.140625" style="3"/>
    <col min="15367" max="15367" width="10.5703125" style="3" customWidth="1"/>
    <col min="15368" max="15616" width="9.140625" style="3"/>
    <col min="15617" max="15617" width="27.42578125" style="3" customWidth="1"/>
    <col min="15618" max="15618" width="12.85546875" style="3" customWidth="1"/>
    <col min="15619" max="15620" width="9.140625" style="3"/>
    <col min="15621" max="15621" width="10.5703125" style="3" customWidth="1"/>
    <col min="15622" max="15622" width="9.140625" style="3"/>
    <col min="15623" max="15623" width="10.5703125" style="3" customWidth="1"/>
    <col min="15624" max="15872" width="9.140625" style="3"/>
    <col min="15873" max="15873" width="27.42578125" style="3" customWidth="1"/>
    <col min="15874" max="15874" width="12.85546875" style="3" customWidth="1"/>
    <col min="15875" max="15876" width="9.140625" style="3"/>
    <col min="15877" max="15877" width="10.5703125" style="3" customWidth="1"/>
    <col min="15878" max="15878" width="9.140625" style="3"/>
    <col min="15879" max="15879" width="10.5703125" style="3" customWidth="1"/>
    <col min="15880" max="16128" width="9.140625" style="3"/>
    <col min="16129" max="16129" width="27.42578125" style="3" customWidth="1"/>
    <col min="16130" max="16130" width="12.85546875" style="3" customWidth="1"/>
    <col min="16131" max="16132" width="9.140625" style="3"/>
    <col min="16133" max="16133" width="10.5703125" style="3" customWidth="1"/>
    <col min="16134" max="16134" width="9.140625" style="3"/>
    <col min="16135" max="16135" width="10.5703125" style="3" customWidth="1"/>
    <col min="16136" max="16384" width="9.140625" style="3"/>
  </cols>
  <sheetData>
    <row r="1" spans="1:10" ht="18.75" x14ac:dyDescent="0.3">
      <c r="A1" s="1" t="s">
        <v>0</v>
      </c>
      <c r="B1" s="2"/>
      <c r="C1" s="2"/>
    </row>
    <row r="3" spans="1:10" ht="15.75" x14ac:dyDescent="0.25">
      <c r="A3" s="4" t="s">
        <v>1</v>
      </c>
    </row>
    <row r="5" spans="1:10" x14ac:dyDescent="0.2">
      <c r="A5" s="5" t="s">
        <v>2</v>
      </c>
    </row>
    <row r="6" spans="1:10" ht="13.5" thickBot="1" x14ac:dyDescent="0.25"/>
    <row r="7" spans="1:10" ht="13.5" thickBot="1" x14ac:dyDescent="0.25">
      <c r="A7" s="6" t="s">
        <v>3</v>
      </c>
      <c r="B7" s="7" t="s">
        <v>4</v>
      </c>
      <c r="D7" s="8">
        <f>SUM('[1]Plán 2020'!AW5)</f>
        <v>25817</v>
      </c>
      <c r="E7" s="9" t="s">
        <v>5</v>
      </c>
      <c r="G7" s="5"/>
    </row>
    <row r="8" spans="1:10" x14ac:dyDescent="0.2">
      <c r="A8" s="10" t="s">
        <v>6</v>
      </c>
      <c r="B8" s="11">
        <f>+[1]Výnosy!G13+[1]Výnosy!G17+[1]Výnosy!G20+[1]Výnosy!G8+[1]Výnosy!G15</f>
        <v>8922</v>
      </c>
      <c r="D8" s="8">
        <f>SUM('[1]Plán 2020'!AW6)</f>
        <v>0</v>
      </c>
      <c r="E8" s="9" t="s">
        <v>7</v>
      </c>
      <c r="G8" s="5"/>
      <c r="H8" s="12"/>
      <c r="I8" s="12"/>
      <c r="J8" s="12"/>
    </row>
    <row r="9" spans="1:10" x14ac:dyDescent="0.2">
      <c r="A9" s="13" t="s">
        <v>8</v>
      </c>
      <c r="B9" s="14">
        <f>+[1]Výnosy!G36</f>
        <v>29823</v>
      </c>
      <c r="D9" s="8">
        <f>SUM('[1]Plán 2020'!AW32)</f>
        <v>742</v>
      </c>
      <c r="E9" s="9" t="s">
        <v>9</v>
      </c>
      <c r="G9" s="15"/>
      <c r="H9" s="12"/>
      <c r="I9" s="12"/>
      <c r="J9" s="12"/>
    </row>
    <row r="10" spans="1:10" x14ac:dyDescent="0.2">
      <c r="A10" s="13" t="s">
        <v>10</v>
      </c>
      <c r="B10" s="16"/>
      <c r="D10" s="17">
        <f>+'[1]Plán 2020'!AW33</f>
        <v>3264</v>
      </c>
      <c r="E10" s="9" t="s">
        <v>11</v>
      </c>
      <c r="G10" s="18"/>
      <c r="H10" s="12"/>
      <c r="I10" s="12"/>
      <c r="J10" s="12"/>
    </row>
    <row r="11" spans="1:10" x14ac:dyDescent="0.2">
      <c r="A11" s="13" t="s">
        <v>12</v>
      </c>
      <c r="B11" s="16"/>
      <c r="D11" s="19"/>
      <c r="G11" s="12"/>
      <c r="H11" s="12"/>
      <c r="I11" s="12"/>
      <c r="J11" s="12"/>
    </row>
    <row r="12" spans="1:10" x14ac:dyDescent="0.2">
      <c r="A12" s="13" t="s">
        <v>13</v>
      </c>
      <c r="B12" s="16"/>
      <c r="D12" s="8">
        <v>250</v>
      </c>
      <c r="E12" s="3" t="s">
        <v>14</v>
      </c>
      <c r="G12" s="12"/>
      <c r="H12" s="12"/>
      <c r="I12" s="12"/>
      <c r="J12" s="12"/>
    </row>
    <row r="13" spans="1:10" ht="13.5" thickBot="1" x14ac:dyDescent="0.25">
      <c r="A13" s="20" t="s">
        <v>15</v>
      </c>
      <c r="B13" s="21">
        <f>+[1]Výnosy!G28+[1]Výnosy!G31+[1]Výnosy!G35+[1]Výnosy!G38+[1]Výnosy!G39</f>
        <v>1145</v>
      </c>
      <c r="G13" s="12"/>
      <c r="H13" s="12"/>
      <c r="I13" s="12"/>
      <c r="J13" s="12" t="s">
        <v>16</v>
      </c>
    </row>
    <row r="14" spans="1:10" ht="13.5" thickBot="1" x14ac:dyDescent="0.25">
      <c r="A14" s="6" t="s">
        <v>17</v>
      </c>
      <c r="B14" s="22">
        <f>SUM(B8:B13)</f>
        <v>39890</v>
      </c>
      <c r="F14" s="8">
        <f>SUM(D7:D10)</f>
        <v>29823</v>
      </c>
    </row>
    <row r="15" spans="1:10" ht="13.5" thickBot="1" x14ac:dyDescent="0.25">
      <c r="A15" s="23"/>
      <c r="B15" s="23"/>
    </row>
    <row r="16" spans="1:10" x14ac:dyDescent="0.2">
      <c r="A16" s="24" t="s">
        <v>18</v>
      </c>
      <c r="B16" s="25">
        <f>+[1]Náklady!G13+[1]Náklady!G18+[1]Náklady!G21+[1]Náklady!G29+[1]Náklady!G31+[1]Náklady!G33+[1]Náklady!G35+[1]Náklady!G47+[1]Náklady!G58+[1]Náklady!G60+[1]Náklady!G63+[1]Náklady!G65+[1]Náklady!G68+[1]Náklady!G70+[1]Náklady!G77+[1]Náklady!G84+[1]Náklady!G91+[1]Náklady!G93+[1]Náklady!G86+[1]Náklady!G88+[1]Náklady!G23</f>
        <v>16987.36</v>
      </c>
    </row>
    <row r="17" spans="1:2" x14ac:dyDescent="0.2">
      <c r="A17" s="13" t="s">
        <v>19</v>
      </c>
      <c r="B17" s="26">
        <f>+[1]Náklady!G52</f>
        <v>15624</v>
      </c>
    </row>
    <row r="18" spans="1:2" x14ac:dyDescent="0.2">
      <c r="A18" s="13" t="s">
        <v>20</v>
      </c>
      <c r="B18" s="26">
        <f>+[1]Náklady!G55</f>
        <v>5121.9800000000005</v>
      </c>
    </row>
    <row r="19" spans="1:2" x14ac:dyDescent="0.2">
      <c r="A19" s="13" t="s">
        <v>21</v>
      </c>
      <c r="B19" s="26">
        <f>+[1]Náklady!G80</f>
        <v>2157</v>
      </c>
    </row>
    <row r="20" spans="1:2" ht="13.5" thickBot="1" x14ac:dyDescent="0.25">
      <c r="A20" s="20" t="s">
        <v>22</v>
      </c>
      <c r="B20" s="27"/>
    </row>
    <row r="21" spans="1:2" ht="13.5" thickBot="1" x14ac:dyDescent="0.25">
      <c r="A21" s="6" t="s">
        <v>23</v>
      </c>
      <c r="B21" s="22">
        <f>SUM(B16:B20)</f>
        <v>39890.340000000004</v>
      </c>
    </row>
    <row r="22" spans="1:2" ht="13.5" thickBot="1" x14ac:dyDescent="0.25">
      <c r="A22" s="23"/>
      <c r="B22" s="28"/>
    </row>
    <row r="23" spans="1:2" ht="13.5" thickBot="1" x14ac:dyDescent="0.25">
      <c r="A23" s="29" t="s">
        <v>24</v>
      </c>
      <c r="B23" s="30">
        <f>+B14-B21</f>
        <v>-0.3400000000037835</v>
      </c>
    </row>
    <row r="25" spans="1:2" x14ac:dyDescent="0.2">
      <c r="A25" s="3" t="s">
        <v>25</v>
      </c>
      <c r="B25" s="31" t="s">
        <v>26</v>
      </c>
    </row>
    <row r="26" spans="1:2" x14ac:dyDescent="0.2">
      <c r="A26" s="3" t="s">
        <v>27</v>
      </c>
      <c r="B26" s="3" t="s">
        <v>28</v>
      </c>
    </row>
    <row r="28" spans="1:2" x14ac:dyDescent="0.2">
      <c r="A28" s="3" t="s">
        <v>29</v>
      </c>
      <c r="B28" s="3" t="s">
        <v>28</v>
      </c>
    </row>
    <row r="29" spans="1:2" x14ac:dyDescent="0.2">
      <c r="B29" s="32" t="s">
        <v>30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Roman</cp:lastModifiedBy>
  <dcterms:created xsi:type="dcterms:W3CDTF">2020-09-23T10:06:19Z</dcterms:created>
  <dcterms:modified xsi:type="dcterms:W3CDTF">2020-09-23T10:07:27Z</dcterms:modified>
</cp:coreProperties>
</file>